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F307" i="9"/>
  <c r="H306" i="9"/>
  <c r="G306" i="9"/>
  <c r="E306" i="9" s="1"/>
  <c r="B306" i="9" s="1"/>
  <c r="F306" i="9"/>
  <c r="H305" i="9"/>
  <c r="G305" i="9"/>
  <c r="F305" i="9"/>
  <c r="E305" i="9"/>
  <c r="B305" i="9"/>
  <c r="H304" i="9"/>
  <c r="G304" i="9"/>
  <c r="E304" i="9" s="1"/>
  <c r="B304" i="9" s="1"/>
  <c r="F304" i="9"/>
  <c r="H303" i="9"/>
  <c r="G303" i="9"/>
  <c r="E303" i="9" s="1"/>
  <c r="B303" i="9" s="1"/>
  <c r="F303" i="9"/>
  <c r="H302" i="9"/>
  <c r="G302" i="9"/>
  <c r="F302" i="9"/>
  <c r="H301" i="9"/>
  <c r="G301" i="9"/>
  <c r="F301" i="9"/>
  <c r="E301" i="9"/>
  <c r="B301" i="9" s="1"/>
  <c r="H300" i="9"/>
  <c r="G300" i="9"/>
  <c r="E300" i="9" s="1"/>
  <c r="B300" i="9" s="1"/>
  <c r="F300" i="9"/>
  <c r="H299" i="9"/>
  <c r="G299" i="9"/>
  <c r="F299" i="9"/>
  <c r="H298" i="9"/>
  <c r="G298" i="9"/>
  <c r="F298" i="9"/>
  <c r="E298" i="9"/>
  <c r="B298" i="9"/>
  <c r="H297" i="9"/>
  <c r="G297" i="9"/>
  <c r="F297" i="9"/>
  <c r="H296" i="9"/>
  <c r="G296" i="9"/>
  <c r="E296" i="9" s="1"/>
  <c r="B296" i="9" s="1"/>
  <c r="F296" i="9"/>
  <c r="H295" i="9"/>
  <c r="G295" i="9"/>
  <c r="F295" i="9"/>
  <c r="H294" i="9"/>
  <c r="G294" i="9"/>
  <c r="E294" i="9" s="1"/>
  <c r="B294" i="9" s="1"/>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F277" i="9" s="1"/>
  <c r="H282" i="9"/>
  <c r="G282" i="9"/>
  <c r="F282" i="9"/>
  <c r="H281" i="9"/>
  <c r="E281" i="9" s="1"/>
  <c r="B281" i="9" s="1"/>
  <c r="G281" i="9"/>
  <c r="F281" i="9"/>
  <c r="F280" i="9"/>
  <c r="F279" i="9"/>
  <c r="F278" i="9"/>
  <c r="F276" i="9"/>
  <c r="L275" i="9"/>
  <c r="F275" i="9" s="1"/>
  <c r="H275" i="9"/>
  <c r="F274" i="9"/>
  <c r="I273" i="9"/>
  <c r="H273" i="9"/>
  <c r="F273" i="9"/>
  <c r="E272" i="9"/>
  <c r="M271" i="9"/>
  <c r="L271" i="9"/>
  <c r="F271" i="9" s="1"/>
  <c r="E271" i="9"/>
  <c r="B271" i="9" s="1"/>
  <c r="M270" i="9"/>
  <c r="L270" i="9"/>
  <c r="F270" i="9" s="1"/>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E265" i="9"/>
  <c r="M264" i="9"/>
  <c r="F264" i="9" s="1"/>
  <c r="L264" i="9"/>
  <c r="E264" i="9"/>
  <c r="M263" i="9"/>
  <c r="L263" i="9"/>
  <c r="F263" i="9" s="1"/>
  <c r="E263" i="9"/>
  <c r="B263" i="9" s="1"/>
  <c r="M262" i="9"/>
  <c r="L262" i="9"/>
  <c r="F262" i="9" s="1"/>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E257" i="9"/>
  <c r="M256" i="9"/>
  <c r="F256" i="9" s="1"/>
  <c r="L256" i="9"/>
  <c r="E256" i="9"/>
  <c r="M255" i="9"/>
  <c r="L255" i="9"/>
  <c r="F255" i="9" s="1"/>
  <c r="E255" i="9"/>
  <c r="M254" i="9"/>
  <c r="L254" i="9"/>
  <c r="F254" i="9" s="1"/>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E249" i="9"/>
  <c r="B249" i="9" s="1"/>
  <c r="M248" i="9"/>
  <c r="F248" i="9" s="1"/>
  <c r="L248" i="9"/>
  <c r="E248" i="9"/>
  <c r="B248" i="9" s="1"/>
  <c r="M247" i="9"/>
  <c r="L247" i="9"/>
  <c r="F247" i="9" s="1"/>
  <c r="E247" i="9"/>
  <c r="M246" i="9"/>
  <c r="L246" i="9"/>
  <c r="F246" i="9" s="1"/>
  <c r="B246" i="9" s="1"/>
  <c r="E246" i="9"/>
  <c r="M245" i="9"/>
  <c r="L245" i="9"/>
  <c r="F245" i="9" s="1"/>
  <c r="B245" i="9" s="1"/>
  <c r="E245" i="9"/>
  <c r="M244" i="9"/>
  <c r="F244" i="9" s="1"/>
  <c r="B244" i="9" s="1"/>
  <c r="L244" i="9"/>
  <c r="E244" i="9"/>
  <c r="M243" i="9"/>
  <c r="L243" i="9"/>
  <c r="F243" i="9" s="1"/>
  <c r="E243" i="9"/>
  <c r="M242" i="9"/>
  <c r="L242" i="9"/>
  <c r="F242" i="9"/>
  <c r="B242" i="9" s="1"/>
  <c r="E242" i="9"/>
  <c r="M241" i="9"/>
  <c r="L241" i="9"/>
  <c r="F241" i="9" s="1"/>
  <c r="E241" i="9"/>
  <c r="M240" i="9"/>
  <c r="F240" i="9" s="1"/>
  <c r="L240" i="9"/>
  <c r="E240" i="9"/>
  <c r="M239" i="9"/>
  <c r="L239" i="9"/>
  <c r="F239" i="9" s="1"/>
  <c r="E239" i="9"/>
  <c r="M238" i="9"/>
  <c r="L238" i="9"/>
  <c r="F238" i="9" s="1"/>
  <c r="B238" i="9" s="1"/>
  <c r="E238" i="9"/>
  <c r="M237" i="9"/>
  <c r="L237" i="9"/>
  <c r="F237" i="9" s="1"/>
  <c r="E237" i="9"/>
  <c r="B237" i="9" s="1"/>
  <c r="M236" i="9"/>
  <c r="F236" i="9" s="1"/>
  <c r="B236" i="9" s="1"/>
  <c r="L236" i="9"/>
  <c r="E236" i="9"/>
  <c r="M235" i="9"/>
  <c r="L235" i="9"/>
  <c r="F235" i="9" s="1"/>
  <c r="E235" i="9"/>
  <c r="B235" i="9" s="1"/>
  <c r="M234" i="9"/>
  <c r="L234" i="9"/>
  <c r="F234" i="9"/>
  <c r="B234" i="9" s="1"/>
  <c r="E234" i="9"/>
  <c r="M233" i="9"/>
  <c r="L233" i="9"/>
  <c r="F233" i="9" s="1"/>
  <c r="E233" i="9"/>
  <c r="M232" i="9"/>
  <c r="F232" i="9" s="1"/>
  <c r="L232" i="9"/>
  <c r="E232" i="9"/>
  <c r="B232" i="9" s="1"/>
  <c r="M231" i="9"/>
  <c r="L231" i="9"/>
  <c r="F231" i="9" s="1"/>
  <c r="E231" i="9"/>
  <c r="B231" i="9" s="1"/>
  <c r="M230" i="9"/>
  <c r="L230" i="9"/>
  <c r="F230" i="9" s="1"/>
  <c r="B230" i="9" s="1"/>
  <c r="E230" i="9"/>
  <c r="M229" i="9"/>
  <c r="L229" i="9"/>
  <c r="F229" i="9" s="1"/>
  <c r="E229" i="9"/>
  <c r="M228" i="9"/>
  <c r="F228" i="9" s="1"/>
  <c r="B228" i="9" s="1"/>
  <c r="L228" i="9"/>
  <c r="E228" i="9"/>
  <c r="M227" i="9"/>
  <c r="L227" i="9"/>
  <c r="F227" i="9" s="1"/>
  <c r="E227" i="9"/>
  <c r="M226" i="9"/>
  <c r="L226" i="9"/>
  <c r="F226" i="9"/>
  <c r="B226" i="9" s="1"/>
  <c r="E226" i="9"/>
  <c r="M225" i="9"/>
  <c r="L225" i="9"/>
  <c r="F225" i="9" s="1"/>
  <c r="E225" i="9"/>
  <c r="B225" i="9" s="1"/>
  <c r="M224" i="9"/>
  <c r="F224" i="9" s="1"/>
  <c r="L224" i="9"/>
  <c r="E224" i="9"/>
  <c r="B224" i="9" s="1"/>
  <c r="M223" i="9"/>
  <c r="L223" i="9"/>
  <c r="E223" i="9"/>
  <c r="M222" i="9"/>
  <c r="L222" i="9"/>
  <c r="E222" i="9"/>
  <c r="M221" i="9"/>
  <c r="L221" i="9"/>
  <c r="E221" i="9"/>
  <c r="M220" i="9"/>
  <c r="F220" i="9" s="1"/>
  <c r="B220" i="9" s="1"/>
  <c r="L220" i="9"/>
  <c r="E220" i="9"/>
  <c r="M219" i="9"/>
  <c r="L219" i="9"/>
  <c r="E219" i="9"/>
  <c r="M218" i="9"/>
  <c r="F218" i="9" s="1"/>
  <c r="B218" i="9" s="1"/>
  <c r="L218" i="9"/>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E157" i="9" s="1"/>
  <c r="B157" i="9" s="1"/>
  <c r="F157" i="9"/>
  <c r="H156" i="9"/>
  <c r="G156" i="9"/>
  <c r="E156" i="9" s="1"/>
  <c r="B156" i="9" s="1"/>
  <c r="F156" i="9"/>
  <c r="H155" i="9"/>
  <c r="G155" i="9"/>
  <c r="F155" i="9"/>
  <c r="E155" i="9"/>
  <c r="B155" i="9"/>
  <c r="H154" i="9"/>
  <c r="G154" i="9"/>
  <c r="E154" i="9" s="1"/>
  <c r="B154" i="9" s="1"/>
  <c r="F154" i="9"/>
  <c r="H153" i="9"/>
  <c r="G153" i="9"/>
  <c r="E153" i="9" s="1"/>
  <c r="B153" i="9" s="1"/>
  <c r="F153" i="9"/>
  <c r="H152" i="9"/>
  <c r="G152" i="9"/>
  <c r="F152" i="9"/>
  <c r="E152" i="9"/>
  <c r="B152" i="9" s="1"/>
  <c r="H151" i="9"/>
  <c r="E151" i="9" s="1"/>
  <c r="B151" i="9" s="1"/>
  <c r="G151" i="9"/>
  <c r="F151" i="9"/>
  <c r="H150" i="9"/>
  <c r="G150" i="9"/>
  <c r="F150" i="9"/>
  <c r="E150" i="9"/>
  <c r="B150" i="9" s="1"/>
  <c r="H149" i="9"/>
  <c r="G149" i="9"/>
  <c r="E149" i="9" s="1"/>
  <c r="B149" i="9" s="1"/>
  <c r="F149" i="9"/>
  <c r="H148" i="9"/>
  <c r="G148" i="9"/>
  <c r="E148" i="9" s="1"/>
  <c r="B148" i="9" s="1"/>
  <c r="F148" i="9"/>
  <c r="H147" i="9"/>
  <c r="G147" i="9"/>
  <c r="F147" i="9"/>
  <c r="E147" i="9"/>
  <c r="B147" i="9"/>
  <c r="H146" i="9"/>
  <c r="G146" i="9"/>
  <c r="E146" i="9" s="1"/>
  <c r="B146" i="9" s="1"/>
  <c r="F146" i="9"/>
  <c r="H145" i="9"/>
  <c r="G145" i="9"/>
  <c r="E145" i="9" s="1"/>
  <c r="B145" i="9" s="1"/>
  <c r="F145" i="9"/>
  <c r="H144" i="9"/>
  <c r="G144" i="9"/>
  <c r="F144" i="9"/>
  <c r="F143" i="9"/>
  <c r="H142" i="9"/>
  <c r="G142" i="9"/>
  <c r="F142" i="9"/>
  <c r="E142" i="9"/>
  <c r="B142" i="9" s="1"/>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F61" i="9"/>
  <c r="B61" i="9"/>
  <c r="H60" i="9"/>
  <c r="E60" i="9" s="1"/>
  <c r="B60" i="9" s="1"/>
  <c r="G60" i="9"/>
  <c r="F60" i="9"/>
  <c r="H59" i="9"/>
  <c r="G59" i="9"/>
  <c r="F59" i="9"/>
  <c r="E59" i="9"/>
  <c r="B59" i="9" s="1"/>
  <c r="H58" i="9"/>
  <c r="G58" i="9"/>
  <c r="E58" i="9" s="1"/>
  <c r="B58" i="9" s="1"/>
  <c r="F58" i="9"/>
  <c r="H57" i="9"/>
  <c r="G57" i="9"/>
  <c r="E57" i="9" s="1"/>
  <c r="B57" i="9" s="1"/>
  <c r="F57" i="9"/>
  <c r="H56" i="9"/>
  <c r="G56" i="9"/>
  <c r="E56" i="9" s="1"/>
  <c r="B56" i="9" s="1"/>
  <c r="F56" i="9"/>
  <c r="H55" i="9"/>
  <c r="E55" i="9" s="1"/>
  <c r="B55" i="9" s="1"/>
  <c r="G55" i="9"/>
  <c r="F55" i="9"/>
  <c r="H54" i="9"/>
  <c r="E54" i="9" s="1"/>
  <c r="B54" i="9" s="1"/>
  <c r="G54" i="9"/>
  <c r="F54" i="9"/>
  <c r="H53" i="9"/>
  <c r="G53" i="9"/>
  <c r="F53" i="9"/>
  <c r="H52" i="9"/>
  <c r="G52" i="9"/>
  <c r="F52" i="9"/>
  <c r="E52" i="9"/>
  <c r="B52" i="9" s="1"/>
  <c r="H51" i="9"/>
  <c r="G51" i="9"/>
  <c r="F51" i="9"/>
  <c r="E51" i="9"/>
  <c r="B51" i="9" s="1"/>
  <c r="H50" i="9"/>
  <c r="G50" i="9"/>
  <c r="E50" i="9" s="1"/>
  <c r="B50" i="9" s="1"/>
  <c r="F50" i="9"/>
  <c r="H49" i="9"/>
  <c r="G49" i="9"/>
  <c r="F49" i="9"/>
  <c r="H48" i="9"/>
  <c r="G48" i="9"/>
  <c r="E48" i="9" s="1"/>
  <c r="B48" i="9" s="1"/>
  <c r="F48" i="9"/>
  <c r="H47" i="9"/>
  <c r="E47" i="9" s="1"/>
  <c r="B47" i="9" s="1"/>
  <c r="G47" i="9"/>
  <c r="F47" i="9"/>
  <c r="H46" i="9"/>
  <c r="E46" i="9" s="1"/>
  <c r="G46" i="9"/>
  <c r="F46" i="9"/>
  <c r="H45" i="9"/>
  <c r="G45" i="9"/>
  <c r="F45" i="9"/>
  <c r="H44" i="9"/>
  <c r="E44" i="9" s="1"/>
  <c r="B44" i="9" s="1"/>
  <c r="G44" i="9"/>
  <c r="F44" i="9"/>
  <c r="H43" i="9"/>
  <c r="E43" i="9" s="1"/>
  <c r="B43" i="9" s="1"/>
  <c r="G43" i="9"/>
  <c r="F43" i="9"/>
  <c r="H42" i="9"/>
  <c r="G42" i="9"/>
  <c r="F42" i="9"/>
  <c r="H41" i="9"/>
  <c r="G41" i="9"/>
  <c r="F41" i="9"/>
  <c r="H40" i="9"/>
  <c r="G40" i="9"/>
  <c r="F40" i="9"/>
  <c r="H39" i="9"/>
  <c r="E39" i="9" s="1"/>
  <c r="B39" i="9" s="1"/>
  <c r="G39" i="9"/>
  <c r="F39" i="9"/>
  <c r="H38" i="9"/>
  <c r="E38" i="9" s="1"/>
  <c r="B38" i="9" s="1"/>
  <c r="G38" i="9"/>
  <c r="F38" i="9"/>
  <c r="H37" i="9"/>
  <c r="G37" i="9"/>
  <c r="F37" i="9"/>
  <c r="H36" i="9"/>
  <c r="G36" i="9"/>
  <c r="F36" i="9"/>
  <c r="E36" i="9"/>
  <c r="B36" i="9" s="1"/>
  <c r="H35" i="9"/>
  <c r="G35" i="9"/>
  <c r="F35" i="9"/>
  <c r="E35" i="9"/>
  <c r="B35" i="9" s="1"/>
  <c r="H34" i="9"/>
  <c r="G34" i="9"/>
  <c r="F34" i="9"/>
  <c r="H33" i="9"/>
  <c r="G33" i="9"/>
  <c r="F33" i="9"/>
  <c r="H32" i="9"/>
  <c r="G32" i="9"/>
  <c r="F32" i="9"/>
  <c r="H31" i="9"/>
  <c r="E31" i="9" s="1"/>
  <c r="B31" i="9" s="1"/>
  <c r="G31" i="9"/>
  <c r="F31" i="9"/>
  <c r="H30" i="9"/>
  <c r="E30" i="9" s="1"/>
  <c r="B30" i="9" s="1"/>
  <c r="G30" i="9"/>
  <c r="F30" i="9"/>
  <c r="H29" i="9"/>
  <c r="G29" i="9"/>
  <c r="F29" i="9"/>
  <c r="H28" i="9"/>
  <c r="E28" i="9" s="1"/>
  <c r="B28" i="9" s="1"/>
  <c r="G28" i="9"/>
  <c r="F28" i="9"/>
  <c r="H27" i="9"/>
  <c r="G27" i="9"/>
  <c r="F27" i="9"/>
  <c r="H26" i="9"/>
  <c r="G26" i="9"/>
  <c r="E26" i="9" s="1"/>
  <c r="B26" i="9" s="1"/>
  <c r="F26" i="9"/>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D95" i="8"/>
  <c r="D90" i="8"/>
  <c r="D85" i="8"/>
  <c r="D80" i="8"/>
  <c r="D75" i="8"/>
  <c r="D70" i="8"/>
  <c r="D65" i="8"/>
  <c r="D60" i="8"/>
  <c r="D55" i="8"/>
  <c r="D50" i="8"/>
  <c r="D44" i="8"/>
  <c r="D36" i="8"/>
  <c r="D26" i="8"/>
  <c r="D18" i="8"/>
  <c r="D8" i="8"/>
  <c r="D6" i="8" s="1"/>
  <c r="C1481" i="1" s="1"/>
  <c r="E44" i="7"/>
  <c r="E38" i="7" s="1"/>
  <c r="D44" i="7"/>
  <c r="D38" i="7" s="1"/>
  <c r="E39" i="7"/>
  <c r="D39" i="7"/>
  <c r="E30" i="7"/>
  <c r="D30" i="7"/>
  <c r="E23" i="7"/>
  <c r="D23" i="7"/>
  <c r="D22" i="7" s="1"/>
  <c r="E14" i="7"/>
  <c r="D14" i="7"/>
  <c r="E7" i="7"/>
  <c r="E6" i="7" s="1"/>
  <c r="D1437" i="1" s="1"/>
  <c r="D7" i="7"/>
  <c r="D6" i="7" s="1"/>
  <c r="F140" i="6"/>
  <c r="F139" i="6"/>
  <c r="F138" i="6"/>
  <c r="F137" i="6"/>
  <c r="F136" i="6"/>
  <c r="F135" i="6"/>
  <c r="F134" i="6"/>
  <c r="F133" i="6"/>
  <c r="F132" i="6"/>
  <c r="F131" i="6"/>
  <c r="F130" i="6"/>
  <c r="E130" i="6"/>
  <c r="D130" i="6"/>
  <c r="E129" i="6"/>
  <c r="D129" i="6"/>
  <c r="F129" i="6" s="1"/>
  <c r="F128" i="6"/>
  <c r="F127" i="6"/>
  <c r="F126" i="6"/>
  <c r="F125" i="6"/>
  <c r="F124" i="6"/>
  <c r="F123" i="6"/>
  <c r="E122" i="6"/>
  <c r="E114" i="6" s="1"/>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D89" i="6" s="1"/>
  <c r="C1383" i="1"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F250" i="5" s="1"/>
  <c r="D250" i="5"/>
  <c r="F249" i="5"/>
  <c r="F248" i="5"/>
  <c r="F247" i="5"/>
  <c r="E246" i="5"/>
  <c r="D246" i="5"/>
  <c r="D245" i="5" s="1"/>
  <c r="F245" i="5" s="1"/>
  <c r="F244" i="5"/>
  <c r="F243" i="5"/>
  <c r="E242" i="5"/>
  <c r="D242" i="5"/>
  <c r="F241" i="5"/>
  <c r="F240" i="5"/>
  <c r="E239" i="5"/>
  <c r="D239" i="5"/>
  <c r="F236" i="5"/>
  <c r="F235" i="5"/>
  <c r="E234" i="5"/>
  <c r="F234" i="5"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F191" i="5" s="1"/>
  <c r="F190" i="5"/>
  <c r="E190" i="5"/>
  <c r="H309" i="9" s="1"/>
  <c r="D190" i="5"/>
  <c r="G309" i="9" s="1"/>
  <c r="F189" i="5"/>
  <c r="F188" i="5"/>
  <c r="F187" i="5"/>
  <c r="F186" i="5"/>
  <c r="F185" i="5"/>
  <c r="F184" i="5"/>
  <c r="F183" i="5"/>
  <c r="F182" i="5"/>
  <c r="F181" i="5"/>
  <c r="E180" i="5"/>
  <c r="E177" i="5" s="1"/>
  <c r="D1154" i="1" s="1"/>
  <c r="D180" i="5"/>
  <c r="D177" i="5"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E87" i="5"/>
  <c r="D87" i="5"/>
  <c r="F87" i="5" s="1"/>
  <c r="F86" i="5"/>
  <c r="F85" i="5"/>
  <c r="F84" i="5"/>
  <c r="F83" i="5"/>
  <c r="F82" i="5"/>
  <c r="F81" i="5"/>
  <c r="F80" i="5"/>
  <c r="F79" i="5"/>
  <c r="E79" i="5"/>
  <c r="E78" i="5" s="1"/>
  <c r="D79" i="5"/>
  <c r="D78" i="5"/>
  <c r="F77" i="5"/>
  <c r="F76" i="5"/>
  <c r="F75" i="5"/>
  <c r="F74" i="5"/>
  <c r="F73" i="5"/>
  <c r="F72" i="5"/>
  <c r="F71" i="5"/>
  <c r="E70" i="5"/>
  <c r="E69" i="5" s="1"/>
  <c r="D70" i="5"/>
  <c r="F67" i="5"/>
  <c r="F66" i="5"/>
  <c r="F65" i="5"/>
  <c r="F64" i="5"/>
  <c r="E63" i="5"/>
  <c r="D63" i="5"/>
  <c r="F62" i="5"/>
  <c r="F61" i="5"/>
  <c r="F60" i="5"/>
  <c r="F59" i="5"/>
  <c r="F58" i="5"/>
  <c r="F57" i="5"/>
  <c r="E56" i="5"/>
  <c r="D56" i="5"/>
  <c r="F56" i="5" s="1"/>
  <c r="F55" i="5"/>
  <c r="F54" i="5"/>
  <c r="F53" i="5"/>
  <c r="E52" i="5"/>
  <c r="F52" i="5" s="1"/>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D625" i="4" s="1"/>
  <c r="F625"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E603" i="4"/>
  <c r="H143" i="9" s="1"/>
  <c r="D603" i="4"/>
  <c r="D593" i="4"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F568" i="4"/>
  <c r="E568" i="4"/>
  <c r="E567" i="4" s="1"/>
  <c r="D568" i="4"/>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4" i="4"/>
  <c r="F493" i="4"/>
  <c r="F492" i="4"/>
  <c r="F491" i="4"/>
  <c r="E490" i="4"/>
  <c r="D490" i="4"/>
  <c r="F490" i="4" s="1"/>
  <c r="F489" i="4"/>
  <c r="F488" i="4"/>
  <c r="F487" i="4"/>
  <c r="F486" i="4"/>
  <c r="E485" i="4"/>
  <c r="D485" i="4"/>
  <c r="F485" i="4" s="1"/>
  <c r="D484" i="4"/>
  <c r="F483" i="4"/>
  <c r="F482" i="4"/>
  <c r="E481" i="4"/>
  <c r="D481" i="4"/>
  <c r="F481" i="4" s="1"/>
  <c r="F480" i="4"/>
  <c r="F479" i="4"/>
  <c r="E478" i="4"/>
  <c r="D478" i="4"/>
  <c r="F478" i="4" s="1"/>
  <c r="F477" i="4"/>
  <c r="F476" i="4"/>
  <c r="F475" i="4"/>
  <c r="F474" i="4"/>
  <c r="E473" i="4"/>
  <c r="D473" i="4"/>
  <c r="D472" i="4" s="1"/>
  <c r="F472"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E421" i="4" s="1"/>
  <c r="D427" i="4"/>
  <c r="F427" i="4" s="1"/>
  <c r="F426" i="4"/>
  <c r="F425" i="4"/>
  <c r="F424" i="4"/>
  <c r="F423" i="4"/>
  <c r="E422" i="4"/>
  <c r="D422" i="4"/>
  <c r="F422" i="4" s="1"/>
  <c r="F421" i="4"/>
  <c r="D421" i="4"/>
  <c r="E418" i="4"/>
  <c r="D418" i="4"/>
  <c r="E417" i="4"/>
  <c r="E643" i="4" s="1"/>
  <c r="D417" i="4"/>
  <c r="E416" i="4"/>
  <c r="D416" i="4"/>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E391" i="4"/>
  <c r="F391" i="4" s="1"/>
  <c r="D391" i="4"/>
  <c r="F390" i="4"/>
  <c r="F389" i="4"/>
  <c r="E388" i="4"/>
  <c r="D388" i="4"/>
  <c r="F388" i="4" s="1"/>
  <c r="F387" i="4"/>
  <c r="F386" i="4"/>
  <c r="F385" i="4"/>
  <c r="F384" i="4"/>
  <c r="F383" i="4"/>
  <c r="E383" i="4"/>
  <c r="D383" i="4"/>
  <c r="F382" i="4"/>
  <c r="F381" i="4"/>
  <c r="F380" i="4"/>
  <c r="F379" i="4"/>
  <c r="E378" i="4"/>
  <c r="F378" i="4" s="1"/>
  <c r="D378" i="4"/>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6" i="4"/>
  <c r="F355" i="4"/>
  <c r="F354" i="4"/>
  <c r="F353" i="4"/>
  <c r="F352" i="4"/>
  <c r="E352" i="4"/>
  <c r="D352" i="4"/>
  <c r="E351" i="4"/>
  <c r="D351" i="4"/>
  <c r="D350" i="4"/>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E299" i="4" s="1"/>
  <c r="D300"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F225" i="4"/>
  <c r="E225" i="4"/>
  <c r="D225" i="4"/>
  <c r="D224" i="4" s="1"/>
  <c r="F224" i="4" s="1"/>
  <c r="F223" i="4"/>
  <c r="F222" i="4"/>
  <c r="F221" i="4"/>
  <c r="F220" i="4"/>
  <c r="F219" i="4"/>
  <c r="E219" i="4"/>
  <c r="D219" i="4"/>
  <c r="F218" i="4"/>
  <c r="F217" i="4"/>
  <c r="F216" i="4"/>
  <c r="E216" i="4"/>
  <c r="E215" i="4" s="1"/>
  <c r="D216" i="4"/>
  <c r="D215" i="4" s="1"/>
  <c r="F215" i="4" s="1"/>
  <c r="F214" i="4"/>
  <c r="F213" i="4"/>
  <c r="F212" i="4"/>
  <c r="F211" i="4"/>
  <c r="E210" i="4"/>
  <c r="F210" i="4" s="1"/>
  <c r="D210" i="4"/>
  <c r="F209" i="4"/>
  <c r="F208" i="4"/>
  <c r="F207" i="4"/>
  <c r="F206" i="4"/>
  <c r="F205" i="4"/>
  <c r="F204" i="4"/>
  <c r="F203"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8" i="4"/>
  <c r="F137" i="4"/>
  <c r="F136" i="4"/>
  <c r="F135" i="4"/>
  <c r="E134" i="4"/>
  <c r="F134" i="4" s="1"/>
  <c r="D134" i="4"/>
  <c r="D133" i="4" s="1"/>
  <c r="F132" i="4"/>
  <c r="F131" i="4"/>
  <c r="F130" i="4"/>
  <c r="F129" i="4"/>
  <c r="F128" i="4"/>
  <c r="E128" i="4"/>
  <c r="D128" i="4"/>
  <c r="F127" i="4"/>
  <c r="F126" i="4"/>
  <c r="E125" i="4"/>
  <c r="D125" i="4"/>
  <c r="D124" i="4"/>
  <c r="F123" i="4"/>
  <c r="F122" i="4"/>
  <c r="F121" i="4"/>
  <c r="F120"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E54" i="4"/>
  <c r="D54" i="4"/>
  <c r="F54" i="4" s="1"/>
  <c r="F53" i="4"/>
  <c r="F52" i="4"/>
  <c r="F51" i="4"/>
  <c r="E51" i="4"/>
  <c r="D51" i="4"/>
  <c r="D50" i="4"/>
  <c r="F49" i="4"/>
  <c r="F48" i="4"/>
  <c r="F47" i="4"/>
  <c r="F46" i="4"/>
  <c r="E45" i="4"/>
  <c r="D45" i="4"/>
  <c r="F45" i="4" s="1"/>
  <c r="F44" i="4"/>
  <c r="E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D7" i="4" s="1"/>
  <c r="F7" i="4" s="1"/>
  <c r="I36" i="3"/>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7" i="1"/>
  <c r="G1577" i="1"/>
  <c r="C1577" i="1"/>
  <c r="C1576" i="1"/>
  <c r="G1576" i="1" s="1"/>
  <c r="C1575" i="1"/>
  <c r="H1575" i="1" s="1"/>
  <c r="C1574" i="1"/>
  <c r="H1573" i="1"/>
  <c r="G1573" i="1"/>
  <c r="C1573" i="1"/>
  <c r="H1572" i="1"/>
  <c r="G1572" i="1"/>
  <c r="C1572" i="1"/>
  <c r="G1571" i="1"/>
  <c r="C1571" i="1"/>
  <c r="H1571" i="1" s="1"/>
  <c r="C1570" i="1"/>
  <c r="C1569" i="1"/>
  <c r="H1569" i="1" s="1"/>
  <c r="H1568" i="1"/>
  <c r="C1568" i="1"/>
  <c r="G1568" i="1" s="1"/>
  <c r="C1567" i="1"/>
  <c r="H1567" i="1" s="1"/>
  <c r="C1566" i="1"/>
  <c r="C1565" i="1"/>
  <c r="H1565" i="1" s="1"/>
  <c r="H1564" i="1"/>
  <c r="G1564" i="1"/>
  <c r="C1564" i="1"/>
  <c r="G1563" i="1"/>
  <c r="C1563" i="1"/>
  <c r="H1563" i="1" s="1"/>
  <c r="C1562" i="1"/>
  <c r="H1561" i="1"/>
  <c r="G1561" i="1"/>
  <c r="C1561" i="1"/>
  <c r="H1560" i="1"/>
  <c r="C1560" i="1"/>
  <c r="G1560" i="1" s="1"/>
  <c r="C1559" i="1"/>
  <c r="H1559" i="1" s="1"/>
  <c r="C1558" i="1"/>
  <c r="H1557" i="1"/>
  <c r="G1557" i="1"/>
  <c r="C1557" i="1"/>
  <c r="H1556" i="1"/>
  <c r="G1556" i="1"/>
  <c r="C1556" i="1"/>
  <c r="G1555" i="1"/>
  <c r="C1555" i="1"/>
  <c r="H1555" i="1" s="1"/>
  <c r="C1554" i="1"/>
  <c r="H1553" i="1"/>
  <c r="G1553" i="1"/>
  <c r="C1553" i="1"/>
  <c r="H1552" i="1"/>
  <c r="C1552" i="1"/>
  <c r="G1552" i="1" s="1"/>
  <c r="C1551" i="1"/>
  <c r="H1551" i="1" s="1"/>
  <c r="C1550" i="1"/>
  <c r="H1549" i="1"/>
  <c r="G1549" i="1"/>
  <c r="C1549" i="1"/>
  <c r="H1548" i="1"/>
  <c r="G1548" i="1"/>
  <c r="C1548" i="1"/>
  <c r="G1547" i="1"/>
  <c r="C1547" i="1"/>
  <c r="H1547" i="1" s="1"/>
  <c r="C1546" i="1"/>
  <c r="H1545" i="1"/>
  <c r="G1545" i="1"/>
  <c r="C1545" i="1"/>
  <c r="H1544" i="1"/>
  <c r="C1544" i="1"/>
  <c r="G1544" i="1" s="1"/>
  <c r="C1543" i="1"/>
  <c r="H1543" i="1" s="1"/>
  <c r="C1542" i="1"/>
  <c r="H1541" i="1"/>
  <c r="G1541" i="1"/>
  <c r="C1541" i="1"/>
  <c r="H1540" i="1"/>
  <c r="G1540" i="1"/>
  <c r="C1540" i="1"/>
  <c r="G1539" i="1"/>
  <c r="C1539" i="1"/>
  <c r="H1539" i="1" s="1"/>
  <c r="C1538" i="1"/>
  <c r="H1537" i="1"/>
  <c r="G1537" i="1"/>
  <c r="C1537" i="1"/>
  <c r="C1536" i="1"/>
  <c r="G1536" i="1" s="1"/>
  <c r="C1535" i="1"/>
  <c r="H1535" i="1" s="1"/>
  <c r="C1534" i="1"/>
  <c r="C1533" i="1"/>
  <c r="H1533" i="1" s="1"/>
  <c r="C1532" i="1"/>
  <c r="H1532" i="1" s="1"/>
  <c r="C1531" i="1"/>
  <c r="H1531" i="1" s="1"/>
  <c r="C1530" i="1"/>
  <c r="H1529" i="1"/>
  <c r="G1529" i="1"/>
  <c r="C1529" i="1"/>
  <c r="H1528" i="1"/>
  <c r="C1528" i="1"/>
  <c r="G1528" i="1" s="1"/>
  <c r="G1527" i="1"/>
  <c r="C1527" i="1"/>
  <c r="H1527" i="1" s="1"/>
  <c r="C1526" i="1"/>
  <c r="H1525" i="1"/>
  <c r="G1525" i="1"/>
  <c r="C1525" i="1"/>
  <c r="G1523" i="1"/>
  <c r="C1523" i="1"/>
  <c r="H1523" i="1" s="1"/>
  <c r="C1522" i="1"/>
  <c r="H1521" i="1"/>
  <c r="G1521" i="1"/>
  <c r="C1521" i="1"/>
  <c r="H1520" i="1"/>
  <c r="C1520" i="1"/>
  <c r="G1520" i="1" s="1"/>
  <c r="C1519" i="1"/>
  <c r="H1519" i="1" s="1"/>
  <c r="H1516" i="1"/>
  <c r="G1516" i="1"/>
  <c r="C1516" i="1"/>
  <c r="C1515" i="1"/>
  <c r="H1515" i="1" s="1"/>
  <c r="C1514" i="1"/>
  <c r="G1514" i="1" s="1"/>
  <c r="H1513" i="1"/>
  <c r="G1513" i="1"/>
  <c r="C1513" i="1"/>
  <c r="C1512" i="1"/>
  <c r="G1512" i="1" s="1"/>
  <c r="G1511" i="1"/>
  <c r="C1511" i="1"/>
  <c r="H1511" i="1" s="1"/>
  <c r="C1510" i="1"/>
  <c r="G1509" i="1"/>
  <c r="C1509" i="1"/>
  <c r="H1509" i="1" s="1"/>
  <c r="H1508" i="1"/>
  <c r="G1508" i="1"/>
  <c r="C1508" i="1"/>
  <c r="G1507" i="1"/>
  <c r="C1507" i="1"/>
  <c r="H1507" i="1" s="1"/>
  <c r="H1506" i="1"/>
  <c r="C1506" i="1"/>
  <c r="G1506" i="1" s="1"/>
  <c r="H1505" i="1"/>
  <c r="C1505" i="1"/>
  <c r="G1505" i="1" s="1"/>
  <c r="H1504" i="1"/>
  <c r="C1504" i="1"/>
  <c r="G1504" i="1" s="1"/>
  <c r="C1503" i="1"/>
  <c r="H1503" i="1" s="1"/>
  <c r="C1502" i="1"/>
  <c r="C1501" i="1"/>
  <c r="H1501" i="1" s="1"/>
  <c r="H1500" i="1"/>
  <c r="G1500" i="1"/>
  <c r="C1500" i="1"/>
  <c r="C1498" i="1"/>
  <c r="G1498" i="1" s="1"/>
  <c r="H1497" i="1"/>
  <c r="C1497" i="1"/>
  <c r="G1497" i="1" s="1"/>
  <c r="H1496" i="1"/>
  <c r="C1496" i="1"/>
  <c r="G1496" i="1" s="1"/>
  <c r="C1495" i="1"/>
  <c r="H1495" i="1" s="1"/>
  <c r="C1494" i="1"/>
  <c r="H1493" i="1"/>
  <c r="G1493" i="1"/>
  <c r="C1493" i="1"/>
  <c r="C1492" i="1"/>
  <c r="H1492" i="1" s="1"/>
  <c r="G1491" i="1"/>
  <c r="C1491" i="1"/>
  <c r="H1491" i="1" s="1"/>
  <c r="C1490" i="1"/>
  <c r="G1490" i="1" s="1"/>
  <c r="H1489" i="1"/>
  <c r="G1489" i="1"/>
  <c r="C1489" i="1"/>
  <c r="C1488" i="1"/>
  <c r="G1488" i="1" s="1"/>
  <c r="C1487" i="1"/>
  <c r="H1487" i="1" s="1"/>
  <c r="C1486" i="1"/>
  <c r="C1485" i="1"/>
  <c r="H1485" i="1" s="1"/>
  <c r="C1484" i="1"/>
  <c r="H1484" i="1" s="1"/>
  <c r="C1483" i="1"/>
  <c r="H1483" i="1" s="1"/>
  <c r="H1482" i="1"/>
  <c r="C1482" i="1"/>
  <c r="G1482" i="1" s="1"/>
  <c r="C1480" i="1"/>
  <c r="H1480" i="1" s="1"/>
  <c r="H1479" i="1"/>
  <c r="D1479" i="1"/>
  <c r="C1479" i="1"/>
  <c r="G1478" i="1"/>
  <c r="D1478" i="1"/>
  <c r="C1478" i="1"/>
  <c r="G1477" i="1"/>
  <c r="D1477" i="1"/>
  <c r="C1477" i="1"/>
  <c r="J1476" i="1"/>
  <c r="G1476" i="1"/>
  <c r="I1476" i="1" s="1"/>
  <c r="D1476" i="1"/>
  <c r="C1476" i="1"/>
  <c r="H1476" i="1" s="1"/>
  <c r="D1475" i="1"/>
  <c r="H1475" i="1" s="1"/>
  <c r="C1475" i="1"/>
  <c r="G1474" i="1"/>
  <c r="D1474" i="1"/>
  <c r="C1474" i="1"/>
  <c r="J1473" i="1"/>
  <c r="G1473" i="1"/>
  <c r="I1473" i="1" s="1"/>
  <c r="D1473" i="1"/>
  <c r="C1473" i="1"/>
  <c r="H1473" i="1" s="1"/>
  <c r="H1472" i="1"/>
  <c r="D1472" i="1"/>
  <c r="C1472" i="1"/>
  <c r="D1471" i="1"/>
  <c r="C1471" i="1"/>
  <c r="D1470" i="1"/>
  <c r="C1470" i="1"/>
  <c r="H1470" i="1" s="1"/>
  <c r="D1469" i="1"/>
  <c r="H1469" i="1" s="1"/>
  <c r="C1469" i="1"/>
  <c r="D1468" i="1"/>
  <c r="C1468" i="1"/>
  <c r="J1467" i="1"/>
  <c r="D1467" i="1"/>
  <c r="C1467" i="1"/>
  <c r="H1467" i="1" s="1"/>
  <c r="D1466" i="1"/>
  <c r="C1466" i="1"/>
  <c r="D1465" i="1"/>
  <c r="G1465" i="1" s="1"/>
  <c r="C1465" i="1"/>
  <c r="D1464" i="1"/>
  <c r="C1464" i="1"/>
  <c r="J1463" i="1"/>
  <c r="D1463" i="1"/>
  <c r="C1463" i="1"/>
  <c r="H1463" i="1" s="1"/>
  <c r="D1462" i="1"/>
  <c r="C1462" i="1"/>
  <c r="G1461" i="1"/>
  <c r="D1461" i="1"/>
  <c r="C1461" i="1"/>
  <c r="H1461" i="1" s="1"/>
  <c r="J1460" i="1"/>
  <c r="G1460" i="1"/>
  <c r="I1460" i="1" s="1"/>
  <c r="D1460" i="1"/>
  <c r="C1460" i="1"/>
  <c r="H1460" i="1" s="1"/>
  <c r="H1459" i="1"/>
  <c r="D1459" i="1"/>
  <c r="C1459" i="1"/>
  <c r="G1458" i="1"/>
  <c r="D1458" i="1"/>
  <c r="C1458" i="1"/>
  <c r="G1457" i="1"/>
  <c r="D1457" i="1"/>
  <c r="C1457" i="1"/>
  <c r="J1456" i="1"/>
  <c r="G1456" i="1"/>
  <c r="I1456" i="1" s="1"/>
  <c r="D1456" i="1"/>
  <c r="C1456" i="1"/>
  <c r="H1456" i="1" s="1"/>
  <c r="H1455" i="1"/>
  <c r="D1455" i="1"/>
  <c r="C1455" i="1"/>
  <c r="G1454" i="1"/>
  <c r="D1454" i="1"/>
  <c r="C1454" i="1"/>
  <c r="H1454" i="1" s="1"/>
  <c r="C1453" i="1"/>
  <c r="D1452" i="1"/>
  <c r="G1452" i="1" s="1"/>
  <c r="C1452" i="1"/>
  <c r="D1451" i="1"/>
  <c r="C1451" i="1"/>
  <c r="J1450" i="1"/>
  <c r="D1450" i="1"/>
  <c r="C1450" i="1"/>
  <c r="H1450" i="1" s="1"/>
  <c r="D1449" i="1"/>
  <c r="C1449" i="1"/>
  <c r="D1448" i="1"/>
  <c r="G1448" i="1" s="1"/>
  <c r="C1448" i="1"/>
  <c r="D1447" i="1"/>
  <c r="C1447" i="1"/>
  <c r="J1446" i="1"/>
  <c r="D1446" i="1"/>
  <c r="C1446" i="1"/>
  <c r="H1446" i="1" s="1"/>
  <c r="J1445" i="1"/>
  <c r="H1445" i="1"/>
  <c r="G1445" i="1"/>
  <c r="D1445" i="1"/>
  <c r="C1445" i="1"/>
  <c r="D1444" i="1"/>
  <c r="C1444" i="1"/>
  <c r="G1444" i="1" s="1"/>
  <c r="H1443" i="1"/>
  <c r="D1443" i="1"/>
  <c r="G1443" i="1" s="1"/>
  <c r="C1443" i="1"/>
  <c r="J1443" i="1" s="1"/>
  <c r="J1442" i="1"/>
  <c r="D1442" i="1"/>
  <c r="C1442" i="1"/>
  <c r="H1442" i="1" s="1"/>
  <c r="J1441" i="1"/>
  <c r="H1441" i="1"/>
  <c r="G1441" i="1"/>
  <c r="D1441" i="1"/>
  <c r="C1441" i="1"/>
  <c r="D1440" i="1"/>
  <c r="C1440" i="1"/>
  <c r="D1439" i="1"/>
  <c r="G1439" i="1" s="1"/>
  <c r="C1439" i="1"/>
  <c r="J1439" i="1" s="1"/>
  <c r="C1438" i="1"/>
  <c r="C1437" i="1"/>
  <c r="H1434" i="1"/>
  <c r="G1434" i="1"/>
  <c r="D1434" i="1"/>
  <c r="C1434" i="1"/>
  <c r="D1433" i="1"/>
  <c r="G1433" i="1" s="1"/>
  <c r="C1433" i="1"/>
  <c r="H1432" i="1"/>
  <c r="G1432" i="1"/>
  <c r="D1432" i="1"/>
  <c r="C1432" i="1"/>
  <c r="D1431" i="1"/>
  <c r="G1431" i="1" s="1"/>
  <c r="C1431" i="1"/>
  <c r="H1430" i="1"/>
  <c r="G1430" i="1"/>
  <c r="D1430" i="1"/>
  <c r="C1430" i="1"/>
  <c r="D1429" i="1"/>
  <c r="G1429" i="1" s="1"/>
  <c r="C1429" i="1"/>
  <c r="H1428" i="1"/>
  <c r="G1428" i="1"/>
  <c r="D1428" i="1"/>
  <c r="C1428" i="1"/>
  <c r="H1427" i="1"/>
  <c r="D1427" i="1"/>
  <c r="G1427" i="1" s="1"/>
  <c r="C1427" i="1"/>
  <c r="H1426" i="1"/>
  <c r="G1426" i="1"/>
  <c r="D1426" i="1"/>
  <c r="C1426" i="1"/>
  <c r="D1425" i="1"/>
  <c r="G1425" i="1" s="1"/>
  <c r="C1425" i="1"/>
  <c r="H1424" i="1"/>
  <c r="G1424" i="1"/>
  <c r="D1424" i="1"/>
  <c r="C1424" i="1"/>
  <c r="D1423" i="1"/>
  <c r="G1423" i="1" s="1"/>
  <c r="C1423" i="1"/>
  <c r="H1422" i="1"/>
  <c r="G1422" i="1"/>
  <c r="D1422" i="1"/>
  <c r="C1422" i="1"/>
  <c r="D1421" i="1"/>
  <c r="G1421" i="1" s="1"/>
  <c r="C1421" i="1"/>
  <c r="H1420" i="1"/>
  <c r="G1420" i="1"/>
  <c r="D1420" i="1"/>
  <c r="C1420" i="1"/>
  <c r="H1419" i="1"/>
  <c r="D1419" i="1"/>
  <c r="G1419" i="1" s="1"/>
  <c r="C1419" i="1"/>
  <c r="H1418" i="1"/>
  <c r="G1418" i="1"/>
  <c r="D1418" i="1"/>
  <c r="C1418" i="1"/>
  <c r="D1417" i="1"/>
  <c r="G1417" i="1" s="1"/>
  <c r="C1417" i="1"/>
  <c r="H1416" i="1"/>
  <c r="G1416" i="1"/>
  <c r="D1416" i="1"/>
  <c r="C1416" i="1"/>
  <c r="D1415" i="1"/>
  <c r="G1415" i="1" s="1"/>
  <c r="C1415" i="1"/>
  <c r="H1414" i="1"/>
  <c r="G1414" i="1"/>
  <c r="D1414" i="1"/>
  <c r="C1414" i="1"/>
  <c r="D1413" i="1"/>
  <c r="G1413" i="1" s="1"/>
  <c r="C1413" i="1"/>
  <c r="H1412" i="1"/>
  <c r="G1412" i="1"/>
  <c r="D1412" i="1"/>
  <c r="C1412" i="1"/>
  <c r="H1411" i="1"/>
  <c r="D1411" i="1"/>
  <c r="G1411" i="1" s="1"/>
  <c r="C1411" i="1"/>
  <c r="H1410" i="1"/>
  <c r="G1410" i="1"/>
  <c r="D1410" i="1"/>
  <c r="C1410" i="1"/>
  <c r="D1409" i="1"/>
  <c r="G1409" i="1" s="1"/>
  <c r="C1409" i="1"/>
  <c r="D1408" i="1"/>
  <c r="D1407" i="1"/>
  <c r="G1407" i="1" s="1"/>
  <c r="C1407" i="1"/>
  <c r="H1406" i="1"/>
  <c r="G1406" i="1"/>
  <c r="D1406" i="1"/>
  <c r="C1406" i="1"/>
  <c r="H1405" i="1"/>
  <c r="D1405" i="1"/>
  <c r="G1405" i="1" s="1"/>
  <c r="C1405" i="1"/>
  <c r="H1404" i="1"/>
  <c r="G1404" i="1"/>
  <c r="D1404" i="1"/>
  <c r="C1404" i="1"/>
  <c r="D1403" i="1"/>
  <c r="G1403" i="1" s="1"/>
  <c r="C1403" i="1"/>
  <c r="H1402" i="1"/>
  <c r="G1402" i="1"/>
  <c r="D1402" i="1"/>
  <c r="C1402" i="1"/>
  <c r="D1401" i="1"/>
  <c r="G1401" i="1" s="1"/>
  <c r="C1401" i="1"/>
  <c r="H1400" i="1"/>
  <c r="G1400" i="1"/>
  <c r="D1400" i="1"/>
  <c r="C1400" i="1"/>
  <c r="D1399" i="1"/>
  <c r="G1399" i="1" s="1"/>
  <c r="C1399" i="1"/>
  <c r="H1398" i="1"/>
  <c r="G1398" i="1"/>
  <c r="D1398" i="1"/>
  <c r="C1398" i="1"/>
  <c r="H1397" i="1"/>
  <c r="D1397" i="1"/>
  <c r="G1397" i="1" s="1"/>
  <c r="C1397" i="1"/>
  <c r="H1396" i="1"/>
  <c r="G1396" i="1"/>
  <c r="D1396" i="1"/>
  <c r="C1396" i="1"/>
  <c r="D1395" i="1"/>
  <c r="C1395" i="1"/>
  <c r="H1394" i="1"/>
  <c r="G1394" i="1"/>
  <c r="D1394" i="1"/>
  <c r="C1394"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D1384" i="1"/>
  <c r="H1384" i="1" s="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D1273" i="1"/>
  <c r="G1273" i="1" s="1"/>
  <c r="C1273" i="1"/>
  <c r="H1272" i="1"/>
  <c r="G1272" i="1"/>
  <c r="D1272" i="1"/>
  <c r="C1272" i="1"/>
  <c r="D1271" i="1"/>
  <c r="C1271" i="1"/>
  <c r="H1271" i="1" s="1"/>
  <c r="G1270" i="1"/>
  <c r="D1270" i="1"/>
  <c r="H1270" i="1" s="1"/>
  <c r="C1270" i="1"/>
  <c r="H1269" i="1"/>
  <c r="G1269" i="1"/>
  <c r="D1269" i="1"/>
  <c r="C1269" i="1"/>
  <c r="H1268" i="1"/>
  <c r="G1268" i="1"/>
  <c r="D1268" i="1"/>
  <c r="C1268" i="1"/>
  <c r="H1267" i="1"/>
  <c r="G1267" i="1"/>
  <c r="D1267" i="1"/>
  <c r="C1267" i="1"/>
  <c r="D1266" i="1"/>
  <c r="H1266" i="1" s="1"/>
  <c r="C1266" i="1"/>
  <c r="H1265" i="1"/>
  <c r="G1265" i="1"/>
  <c r="D1265" i="1"/>
  <c r="C1265"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G1247" i="1"/>
  <c r="D1247" i="1"/>
  <c r="H1247" i="1" s="1"/>
  <c r="C1247" i="1"/>
  <c r="H1246" i="1"/>
  <c r="G1246" i="1"/>
  <c r="D1246" i="1"/>
  <c r="C1246" i="1"/>
  <c r="G1245" i="1"/>
  <c r="D1245" i="1"/>
  <c r="H1245" i="1" s="1"/>
  <c r="C1245" i="1"/>
  <c r="D1244" i="1"/>
  <c r="H1244" i="1" s="1"/>
  <c r="C1244" i="1"/>
  <c r="H1243" i="1"/>
  <c r="G1243" i="1"/>
  <c r="D1243" i="1"/>
  <c r="C1243" i="1"/>
  <c r="H1242" i="1"/>
  <c r="G1242" i="1"/>
  <c r="D1242" i="1"/>
  <c r="C1242" i="1"/>
  <c r="D1241" i="1"/>
  <c r="C1241" i="1"/>
  <c r="H1240" i="1"/>
  <c r="D1240" i="1"/>
  <c r="G1240" i="1" s="1"/>
  <c r="C1240" i="1"/>
  <c r="H1239" i="1"/>
  <c r="G1239" i="1"/>
  <c r="D1239" i="1"/>
  <c r="C1239" i="1"/>
  <c r="H1238" i="1"/>
  <c r="G1238" i="1"/>
  <c r="D1238" i="1"/>
  <c r="C1238" i="1"/>
  <c r="H1237" i="1"/>
  <c r="D1237" i="1"/>
  <c r="G1237" i="1" s="1"/>
  <c r="C1237" i="1"/>
  <c r="H1236" i="1"/>
  <c r="D1236" i="1"/>
  <c r="G1236" i="1" s="1"/>
  <c r="C1236" i="1"/>
  <c r="C1235" i="1"/>
  <c r="H1234" i="1"/>
  <c r="G1234" i="1"/>
  <c r="D1234" i="1"/>
  <c r="C1234" i="1"/>
  <c r="D1233" i="1"/>
  <c r="H1233" i="1" s="1"/>
  <c r="C1233" i="1"/>
  <c r="H1232" i="1"/>
  <c r="G1232" i="1"/>
  <c r="D1232" i="1"/>
  <c r="C1232" i="1"/>
  <c r="H1231" i="1"/>
  <c r="G1231" i="1"/>
  <c r="D1231" i="1"/>
  <c r="C1231" i="1"/>
  <c r="H1230" i="1"/>
  <c r="G1230" i="1"/>
  <c r="D1230" i="1"/>
  <c r="C1230" i="1"/>
  <c r="H1229" i="1"/>
  <c r="D1229" i="1"/>
  <c r="G1229" i="1" s="1"/>
  <c r="C1229" i="1"/>
  <c r="D1228" i="1"/>
  <c r="H1228" i="1" s="1"/>
  <c r="C1228" i="1"/>
  <c r="D1227" i="1"/>
  <c r="H1227" i="1" s="1"/>
  <c r="C1227" i="1"/>
  <c r="D1226" i="1"/>
  <c r="G1226" i="1" s="1"/>
  <c r="C1226" i="1"/>
  <c r="H1225" i="1"/>
  <c r="G1225" i="1"/>
  <c r="D1225" i="1"/>
  <c r="C1225" i="1"/>
  <c r="H1224" i="1"/>
  <c r="G1224" i="1"/>
  <c r="D1224" i="1"/>
  <c r="C1224" i="1"/>
  <c r="D1223" i="1"/>
  <c r="H1223" i="1" s="1"/>
  <c r="C1223" i="1"/>
  <c r="C1222" i="1"/>
  <c r="H1221" i="1"/>
  <c r="G1221" i="1"/>
  <c r="D1221" i="1"/>
  <c r="C1221" i="1"/>
  <c r="H1220" i="1"/>
  <c r="G1220" i="1"/>
  <c r="D1220" i="1"/>
  <c r="C1220" i="1"/>
  <c r="H1219" i="1"/>
  <c r="G1219" i="1"/>
  <c r="D1219" i="1"/>
  <c r="C1219" i="1"/>
  <c r="H1218" i="1"/>
  <c r="G1218" i="1"/>
  <c r="D1218" i="1"/>
  <c r="C1218" i="1"/>
  <c r="H1217" i="1"/>
  <c r="D1217" i="1"/>
  <c r="G1217" i="1" s="1"/>
  <c r="C1217" i="1"/>
  <c r="D1216" i="1"/>
  <c r="G1216" i="1" s="1"/>
  <c r="C1216" i="1"/>
  <c r="G1213" i="1"/>
  <c r="D1213" i="1"/>
  <c r="H1213" i="1" s="1"/>
  <c r="C1213" i="1"/>
  <c r="H1212" i="1"/>
  <c r="G1212" i="1"/>
  <c r="D1212" i="1"/>
  <c r="C1212" i="1"/>
  <c r="G1211"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D1166" i="1"/>
  <c r="G1166" i="1" s="1"/>
  <c r="C1166" i="1"/>
  <c r="H1165" i="1"/>
  <c r="D1165" i="1"/>
  <c r="G1165" i="1" s="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G1157" i="1" s="1"/>
  <c r="C1157" i="1"/>
  <c r="D1156" i="1"/>
  <c r="H1156" i="1" s="1"/>
  <c r="C1156" i="1"/>
  <c r="D1155" i="1"/>
  <c r="C1155" i="1"/>
  <c r="C1154" i="1"/>
  <c r="H1151" i="1"/>
  <c r="G1151" i="1"/>
  <c r="D1151" i="1"/>
  <c r="C1151" i="1"/>
  <c r="H1150" i="1"/>
  <c r="G1150" i="1"/>
  <c r="D1150" i="1"/>
  <c r="C1150" i="1"/>
  <c r="D1149" i="1"/>
  <c r="G1149" i="1" s="1"/>
  <c r="C1149" i="1"/>
  <c r="D1148" i="1"/>
  <c r="C1148" i="1"/>
  <c r="H1147" i="1"/>
  <c r="G1147" i="1"/>
  <c r="D1147" i="1"/>
  <c r="C1147" i="1"/>
  <c r="H1146" i="1"/>
  <c r="G1146" i="1"/>
  <c r="D1146" i="1"/>
  <c r="C1146" i="1"/>
  <c r="H1145" i="1"/>
  <c r="G1145" i="1"/>
  <c r="D1145" i="1"/>
  <c r="C1145" i="1"/>
  <c r="D1144" i="1"/>
  <c r="H1144" i="1" s="1"/>
  <c r="C1144" i="1"/>
  <c r="H1143" i="1"/>
  <c r="G1143" i="1"/>
  <c r="D1143" i="1"/>
  <c r="C1143" i="1"/>
  <c r="D1142" i="1"/>
  <c r="H1142" i="1" s="1"/>
  <c r="C1142" i="1"/>
  <c r="D1141" i="1"/>
  <c r="G1141" i="1" s="1"/>
  <c r="C1141" i="1"/>
  <c r="D1140" i="1"/>
  <c r="H1140" i="1" s="1"/>
  <c r="C1140" i="1"/>
  <c r="H1139" i="1"/>
  <c r="G1139" i="1"/>
  <c r="D1139" i="1"/>
  <c r="C1139" i="1"/>
  <c r="D1138" i="1"/>
  <c r="H1138" i="1" s="1"/>
  <c r="C1138" i="1"/>
  <c r="G1137" i="1"/>
  <c r="D1137" i="1"/>
  <c r="H1137" i="1" s="1"/>
  <c r="C1137" i="1"/>
  <c r="H1136" i="1"/>
  <c r="G1136" i="1"/>
  <c r="D1136" i="1"/>
  <c r="C1136" i="1"/>
  <c r="H1135" i="1"/>
  <c r="G1135" i="1"/>
  <c r="D1135" i="1"/>
  <c r="C1135" i="1"/>
  <c r="H1134" i="1"/>
  <c r="G1134" i="1"/>
  <c r="D1134" i="1"/>
  <c r="C1134" i="1"/>
  <c r="D1133" i="1"/>
  <c r="G1133" i="1" s="1"/>
  <c r="C1133" i="1"/>
  <c r="H1132" i="1"/>
  <c r="G1132" i="1"/>
  <c r="D1132" i="1"/>
  <c r="C1132" i="1"/>
  <c r="H1131" i="1"/>
  <c r="G1131" i="1"/>
  <c r="D1131" i="1"/>
  <c r="C1131" i="1"/>
  <c r="H1130" i="1"/>
  <c r="G1130" i="1"/>
  <c r="D1130" i="1"/>
  <c r="C1130" i="1"/>
  <c r="H1129" i="1"/>
  <c r="G1129" i="1"/>
  <c r="D1129" i="1"/>
  <c r="C1129" i="1"/>
  <c r="H1128" i="1"/>
  <c r="G1128" i="1"/>
  <c r="D1128" i="1"/>
  <c r="C1128" i="1"/>
  <c r="D1127" i="1"/>
  <c r="G1127" i="1" s="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H1054" i="1" s="1"/>
  <c r="C1054" i="1"/>
  <c r="H1053" i="1"/>
  <c r="G1053" i="1"/>
  <c r="D1053" i="1"/>
  <c r="C1053" i="1"/>
  <c r="H1052" i="1"/>
  <c r="G1052" i="1"/>
  <c r="D1052" i="1"/>
  <c r="C1052" i="1"/>
  <c r="H1051" i="1"/>
  <c r="G1051" i="1"/>
  <c r="D1051" i="1"/>
  <c r="C1051" i="1"/>
  <c r="G1050" i="1"/>
  <c r="D1050" i="1"/>
  <c r="C1050" i="1"/>
  <c r="H1049" i="1"/>
  <c r="G1049" i="1"/>
  <c r="D1049" i="1"/>
  <c r="C1049" i="1"/>
  <c r="D1048" i="1"/>
  <c r="H1048" i="1" s="1"/>
  <c r="C1048" i="1"/>
  <c r="G1048" i="1" s="1"/>
  <c r="D1047" i="1"/>
  <c r="H1045" i="1"/>
  <c r="G1045" i="1"/>
  <c r="D1045" i="1"/>
  <c r="C1045" i="1"/>
  <c r="H1044" i="1"/>
  <c r="G1044" i="1"/>
  <c r="D1044" i="1"/>
  <c r="C1044" i="1"/>
  <c r="H1043" i="1"/>
  <c r="G1043" i="1"/>
  <c r="D1043" i="1"/>
  <c r="C1043" i="1"/>
  <c r="D1042" i="1"/>
  <c r="H1042" i="1" s="1"/>
  <c r="C1042" i="1"/>
  <c r="G1041" i="1"/>
  <c r="D1041" i="1"/>
  <c r="H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D1031" i="1"/>
  <c r="H1031" i="1" s="1"/>
  <c r="C1031" i="1"/>
  <c r="D1030" i="1"/>
  <c r="H1030" i="1" s="1"/>
  <c r="C1030" i="1"/>
  <c r="H1029" i="1"/>
  <c r="G1029" i="1"/>
  <c r="D1029" i="1"/>
  <c r="C1029" i="1"/>
  <c r="D1028" i="1"/>
  <c r="H1028" i="1" s="1"/>
  <c r="C1028" i="1"/>
  <c r="D1027" i="1"/>
  <c r="H1027" i="1" s="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D1012" i="1"/>
  <c r="G1012" i="1" s="1"/>
  <c r="C1012" i="1"/>
  <c r="H1011" i="1"/>
  <c r="G1011" i="1"/>
  <c r="D1011" i="1"/>
  <c r="C1011" i="1"/>
  <c r="H1010" i="1"/>
  <c r="G1010" i="1"/>
  <c r="D1010" i="1"/>
  <c r="C1010" i="1"/>
  <c r="H1009" i="1"/>
  <c r="G1009" i="1"/>
  <c r="D1009" i="1"/>
  <c r="C1009" i="1"/>
  <c r="H1008" i="1"/>
  <c r="D1008" i="1"/>
  <c r="G1008" i="1" s="1"/>
  <c r="C1008" i="1"/>
  <c r="H1007" i="1"/>
  <c r="D1007" i="1"/>
  <c r="G1007" i="1" s="1"/>
  <c r="C1007" i="1"/>
  <c r="D1006" i="1"/>
  <c r="H1006" i="1" s="1"/>
  <c r="C1006" i="1"/>
  <c r="H1005" i="1"/>
  <c r="G1005" i="1"/>
  <c r="D1005" i="1"/>
  <c r="C1005" i="1"/>
  <c r="D1004" i="1"/>
  <c r="H1004" i="1" s="1"/>
  <c r="C1004" i="1"/>
  <c r="H1003" i="1"/>
  <c r="D1003" i="1"/>
  <c r="G1003" i="1" s="1"/>
  <c r="C1003" i="1"/>
  <c r="D1002" i="1"/>
  <c r="H1002" i="1" s="1"/>
  <c r="C1002" i="1"/>
  <c r="D1001" i="1"/>
  <c r="H1001" i="1" s="1"/>
  <c r="C1001" i="1"/>
  <c r="D1000" i="1"/>
  <c r="H1000" i="1" s="1"/>
  <c r="C1000" i="1"/>
  <c r="H999" i="1"/>
  <c r="D999" i="1"/>
  <c r="G999" i="1" s="1"/>
  <c r="C999" i="1"/>
  <c r="D998" i="1"/>
  <c r="H998" i="1" s="1"/>
  <c r="C998" i="1"/>
  <c r="D997" i="1"/>
  <c r="H997" i="1" s="1"/>
  <c r="C997" i="1"/>
  <c r="D996" i="1"/>
  <c r="H996" i="1" s="1"/>
  <c r="C996" i="1"/>
  <c r="D995" i="1"/>
  <c r="H995" i="1" s="1"/>
  <c r="C995" i="1"/>
  <c r="H994" i="1"/>
  <c r="D994" i="1"/>
  <c r="G994" i="1" s="1"/>
  <c r="C994" i="1"/>
  <c r="D993" i="1"/>
  <c r="H993" i="1" s="1"/>
  <c r="C993" i="1"/>
  <c r="H992" i="1"/>
  <c r="G992" i="1"/>
  <c r="D992" i="1"/>
  <c r="C992" i="1"/>
  <c r="D991" i="1"/>
  <c r="H991" i="1" s="1"/>
  <c r="C991" i="1"/>
  <c r="D989" i="1"/>
  <c r="H989" i="1" s="1"/>
  <c r="C989" i="1"/>
  <c r="G988" i="1"/>
  <c r="D988" i="1"/>
  <c r="H988" i="1" s="1"/>
  <c r="C988" i="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D940" i="1"/>
  <c r="G940" i="1" s="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D732" i="1"/>
  <c r="G732" i="1" s="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D715" i="1"/>
  <c r="G715" i="1" s="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H690" i="1" s="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H645" i="1"/>
  <c r="D645" i="1"/>
  <c r="G645" i="1" s="1"/>
  <c r="C645" i="1"/>
  <c r="H644" i="1"/>
  <c r="D644" i="1"/>
  <c r="G644" i="1" s="1"/>
  <c r="C644" i="1"/>
  <c r="G643" i="1"/>
  <c r="D643" i="1"/>
  <c r="H643" i="1" s="1"/>
  <c r="C643" i="1"/>
  <c r="H642" i="1"/>
  <c r="D642" i="1"/>
  <c r="G642" i="1" s="1"/>
  <c r="C642" i="1"/>
  <c r="H641" i="1"/>
  <c r="G641" i="1"/>
  <c r="D641" i="1"/>
  <c r="C641" i="1"/>
  <c r="D637"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D593" i="1"/>
  <c r="G593" i="1" s="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D412" i="1"/>
  <c r="G412" i="1" s="1"/>
  <c r="C412" i="1"/>
  <c r="H411" i="1"/>
  <c r="D411" i="1"/>
  <c r="G411" i="1" s="1"/>
  <c r="C411" i="1"/>
  <c r="H406" i="1"/>
  <c r="D406" i="1"/>
  <c r="G406" i="1" s="1"/>
  <c r="C406" i="1"/>
  <c r="H405" i="1"/>
  <c r="G405" i="1"/>
  <c r="D405" i="1"/>
  <c r="C405" i="1"/>
  <c r="D404" i="1"/>
  <c r="H404" i="1" s="1"/>
  <c r="C404" i="1"/>
  <c r="H401" i="1"/>
  <c r="G401" i="1"/>
  <c r="D401" i="1"/>
  <c r="C401" i="1"/>
  <c r="H400" i="1"/>
  <c r="G400" i="1"/>
  <c r="D400" i="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D390" i="1"/>
  <c r="G390" i="1" s="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D374" i="1"/>
  <c r="G374" i="1" s="1"/>
  <c r="C374" i="1"/>
  <c r="H373" i="1"/>
  <c r="D373" i="1"/>
  <c r="G373" i="1" s="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D366" i="1"/>
  <c r="G366" i="1" s="1"/>
  <c r="C366" i="1"/>
  <c r="H365" i="1"/>
  <c r="G365" i="1"/>
  <c r="D365" i="1"/>
  <c r="C365" i="1"/>
  <c r="H364" i="1"/>
  <c r="D364" i="1"/>
  <c r="G364" i="1" s="1"/>
  <c r="C364" i="1"/>
  <c r="H363" i="1"/>
  <c r="G363" i="1"/>
  <c r="D363" i="1"/>
  <c r="C363" i="1"/>
  <c r="H362" i="1"/>
  <c r="G362" i="1"/>
  <c r="D362" i="1"/>
  <c r="C362" i="1"/>
  <c r="H361" i="1"/>
  <c r="D361" i="1"/>
  <c r="G361" i="1" s="1"/>
  <c r="C361" i="1"/>
  <c r="H360" i="1"/>
  <c r="G360" i="1"/>
  <c r="D360" i="1"/>
  <c r="C360" i="1"/>
  <c r="H359" i="1"/>
  <c r="G359" i="1"/>
  <c r="D359" i="1"/>
  <c r="C359" i="1"/>
  <c r="C358" i="1"/>
  <c r="H357" i="1"/>
  <c r="G357" i="1"/>
  <c r="D357" i="1"/>
  <c r="C357" i="1"/>
  <c r="H356" i="1"/>
  <c r="G356" i="1"/>
  <c r="D356" i="1"/>
  <c r="C356" i="1"/>
  <c r="H355" i="1"/>
  <c r="G355" i="1"/>
  <c r="D355" i="1"/>
  <c r="C355" i="1"/>
  <c r="H354" i="1"/>
  <c r="D354" i="1"/>
  <c r="G354" i="1" s="1"/>
  <c r="C354" i="1"/>
  <c r="H353" i="1"/>
  <c r="G353" i="1"/>
  <c r="D353" i="1"/>
  <c r="C353" i="1"/>
  <c r="H352" i="1"/>
  <c r="G352" i="1"/>
  <c r="D352" i="1"/>
  <c r="C352" i="1"/>
  <c r="H351" i="1"/>
  <c r="D351" i="1"/>
  <c r="G351" i="1" s="1"/>
  <c r="C351" i="1"/>
  <c r="H350" i="1"/>
  <c r="G350" i="1"/>
  <c r="D350" i="1"/>
  <c r="C350" i="1"/>
  <c r="H349" i="1"/>
  <c r="G349" i="1"/>
  <c r="D349" i="1"/>
  <c r="C349" i="1"/>
  <c r="H348" i="1"/>
  <c r="G348" i="1"/>
  <c r="D348" i="1"/>
  <c r="C348" i="1"/>
  <c r="H347" i="1"/>
  <c r="G347" i="1"/>
  <c r="D347" i="1"/>
  <c r="C347" i="1"/>
  <c r="H346" i="1"/>
  <c r="D346" i="1"/>
  <c r="G346" i="1" s="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H307"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D292" i="1"/>
  <c r="G292" i="1" s="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G189" i="1"/>
  <c r="D189" i="1"/>
  <c r="C189" i="1"/>
  <c r="H188" i="1"/>
  <c r="D188" i="1"/>
  <c r="G188" i="1" s="1"/>
  <c r="C188" i="1"/>
  <c r="H187" i="1"/>
  <c r="D187" i="1"/>
  <c r="G187" i="1" s="1"/>
  <c r="C187" i="1"/>
  <c r="H186" i="1"/>
  <c r="G186" i="1"/>
  <c r="D186" i="1"/>
  <c r="C186" i="1"/>
  <c r="H185" i="1"/>
  <c r="G185" i="1"/>
  <c r="D185" i="1"/>
  <c r="C185" i="1"/>
  <c r="D184" i="1"/>
  <c r="G184" i="1" s="1"/>
  <c r="C184" i="1"/>
  <c r="H183" i="1"/>
  <c r="D183" i="1"/>
  <c r="G183" i="1" s="1"/>
  <c r="C183" i="1"/>
  <c r="H182" i="1"/>
  <c r="G182" i="1"/>
  <c r="D182" i="1"/>
  <c r="C182" i="1"/>
  <c r="H181" i="1"/>
  <c r="D181" i="1"/>
  <c r="G181" i="1" s="1"/>
  <c r="C181" i="1"/>
  <c r="D180" i="1"/>
  <c r="G180" i="1" s="1"/>
  <c r="C180" i="1"/>
  <c r="H179" i="1"/>
  <c r="D179" i="1"/>
  <c r="G179" i="1" s="1"/>
  <c r="C179" i="1"/>
  <c r="H178" i="1"/>
  <c r="G178" i="1"/>
  <c r="D178" i="1"/>
  <c r="C178" i="1"/>
  <c r="H177" i="1"/>
  <c r="D177" i="1"/>
  <c r="G177" i="1" s="1"/>
  <c r="C177" i="1"/>
  <c r="H176" i="1"/>
  <c r="G176" i="1"/>
  <c r="D176" i="1"/>
  <c r="C176" i="1"/>
  <c r="H175" i="1"/>
  <c r="D175" i="1"/>
  <c r="G175" i="1" s="1"/>
  <c r="C175" i="1"/>
  <c r="H174" i="1"/>
  <c r="G174" i="1"/>
  <c r="D174" i="1"/>
  <c r="C174" i="1"/>
  <c r="C173" i="1"/>
  <c r="D172" i="1"/>
  <c r="H172" i="1" s="1"/>
  <c r="C172" i="1"/>
  <c r="H171" i="1"/>
  <c r="G171" i="1"/>
  <c r="D171" i="1"/>
  <c r="C171" i="1"/>
  <c r="H170" i="1"/>
  <c r="G170" i="1"/>
  <c r="D170" i="1"/>
  <c r="C170" i="1"/>
  <c r="H169" i="1"/>
  <c r="G169" i="1"/>
  <c r="D169" i="1"/>
  <c r="C169" i="1"/>
  <c r="H168" i="1"/>
  <c r="D168" i="1"/>
  <c r="G168" i="1" s="1"/>
  <c r="C168" i="1"/>
  <c r="H167" i="1"/>
  <c r="D167" i="1"/>
  <c r="G167" i="1" s="1"/>
  <c r="C167" i="1"/>
  <c r="H166" i="1"/>
  <c r="G166" i="1"/>
  <c r="D166" i="1"/>
  <c r="C166" i="1"/>
  <c r="H165" i="1"/>
  <c r="D165" i="1"/>
  <c r="G165" i="1" s="1"/>
  <c r="C165" i="1"/>
  <c r="H164" i="1"/>
  <c r="G164" i="1"/>
  <c r="D164" i="1"/>
  <c r="C164" i="1"/>
  <c r="H163" i="1"/>
  <c r="D163" i="1"/>
  <c r="G163" i="1" s="1"/>
  <c r="C163" i="1"/>
  <c r="H162" i="1"/>
  <c r="G162" i="1"/>
  <c r="D162" i="1"/>
  <c r="C162" i="1"/>
  <c r="H161" i="1"/>
  <c r="D161" i="1"/>
  <c r="G161" i="1" s="1"/>
  <c r="C161" i="1"/>
  <c r="D160" i="1"/>
  <c r="G160" i="1" s="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D152" i="1"/>
  <c r="G152" i="1" s="1"/>
  <c r="C152" i="1"/>
  <c r="H151" i="1"/>
  <c r="G151" i="1"/>
  <c r="D151" i="1"/>
  <c r="C151" i="1"/>
  <c r="H150" i="1"/>
  <c r="D150" i="1"/>
  <c r="G150" i="1" s="1"/>
  <c r="C150" i="1"/>
  <c r="H149" i="1"/>
  <c r="D149" i="1"/>
  <c r="G149" i="1" s="1"/>
  <c r="C149"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D133" i="1"/>
  <c r="G133" i="1" s="1"/>
  <c r="C133" i="1"/>
  <c r="H132" i="1"/>
  <c r="D132" i="1"/>
  <c r="G132" i="1" s="1"/>
  <c r="C132" i="1"/>
  <c r="H131" i="1"/>
  <c r="D131" i="1"/>
  <c r="G131" i="1" s="1"/>
  <c r="C131" i="1"/>
  <c r="D130" i="1"/>
  <c r="G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D58" i="1"/>
  <c r="H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97" i="9" l="1"/>
  <c r="B297" i="9" s="1"/>
  <c r="E299" i="9"/>
  <c r="B299" i="9" s="1"/>
  <c r="H1393" i="1"/>
  <c r="H1395" i="1"/>
  <c r="G1393" i="1"/>
  <c r="G1395" i="1"/>
  <c r="G1384" i="1"/>
  <c r="E89" i="6"/>
  <c r="E141" i="6" s="1"/>
  <c r="F90" i="6"/>
  <c r="H1264" i="1"/>
  <c r="G1271" i="1"/>
  <c r="H1241" i="1"/>
  <c r="G1155" i="1"/>
  <c r="H1154" i="1"/>
  <c r="H1148" i="1"/>
  <c r="H1050" i="1"/>
  <c r="E282" i="9"/>
  <c r="B282" i="9" s="1"/>
  <c r="H1226" i="1"/>
  <c r="G1485" i="1"/>
  <c r="E287" i="9"/>
  <c r="B287" i="9" s="1"/>
  <c r="G649" i="1"/>
  <c r="E275" i="9"/>
  <c r="B275" i="9" s="1"/>
  <c r="G647" i="1"/>
  <c r="F215" i="9"/>
  <c r="B215" i="9" s="1"/>
  <c r="E285" i="9"/>
  <c r="B285" i="9" s="1"/>
  <c r="E286" i="9"/>
  <c r="B286" i="9" s="1"/>
  <c r="E27" i="9"/>
  <c r="B27" i="9" s="1"/>
  <c r="E32" i="9"/>
  <c r="B32" i="9" s="1"/>
  <c r="E293" i="9"/>
  <c r="B293" i="9" s="1"/>
  <c r="G1266" i="1"/>
  <c r="G1264" i="1"/>
  <c r="G1263" i="1"/>
  <c r="G1244" i="1"/>
  <c r="E291" i="9"/>
  <c r="B291" i="9" s="1"/>
  <c r="G1241" i="1"/>
  <c r="H1235" i="1"/>
  <c r="G1235" i="1"/>
  <c r="F259" i="5"/>
  <c r="G1233" i="1"/>
  <c r="G1227" i="1"/>
  <c r="G1228" i="1"/>
  <c r="E245" i="5"/>
  <c r="D1222" i="1" s="1"/>
  <c r="G1223" i="1"/>
  <c r="E283" i="9"/>
  <c r="B283" i="9" s="1"/>
  <c r="F242" i="5"/>
  <c r="H1216" i="1"/>
  <c r="E238" i="5"/>
  <c r="F239" i="5"/>
  <c r="E308" i="9"/>
  <c r="B308" i="9" s="1"/>
  <c r="E292" i="9"/>
  <c r="B292" i="9" s="1"/>
  <c r="H1157" i="1"/>
  <c r="G1160" i="1"/>
  <c r="G1156" i="1"/>
  <c r="H1155" i="1"/>
  <c r="G1154" i="1"/>
  <c r="H1149" i="1"/>
  <c r="G1148" i="1"/>
  <c r="F170" i="5"/>
  <c r="G1142" i="1"/>
  <c r="G1144" i="1"/>
  <c r="F164" i="5"/>
  <c r="H1141" i="1"/>
  <c r="G1140" i="1"/>
  <c r="E288" i="9"/>
  <c r="B288" i="9" s="1"/>
  <c r="G1138" i="1"/>
  <c r="H1127" i="1"/>
  <c r="H1133" i="1"/>
  <c r="G1056" i="1"/>
  <c r="G1064" i="1"/>
  <c r="G1054" i="1"/>
  <c r="G1042" i="1"/>
  <c r="F63" i="5"/>
  <c r="G1030" i="1"/>
  <c r="G1031" i="1"/>
  <c r="G1028" i="1"/>
  <c r="G1027" i="1"/>
  <c r="G1023" i="1"/>
  <c r="G1025" i="1"/>
  <c r="G1006" i="1"/>
  <c r="G1004" i="1"/>
  <c r="G1002" i="1"/>
  <c r="G1001" i="1"/>
  <c r="G1000" i="1"/>
  <c r="G997" i="1"/>
  <c r="E12" i="5"/>
  <c r="D990" i="1" s="1"/>
  <c r="G998" i="1"/>
  <c r="F19" i="5"/>
  <c r="G996" i="1"/>
  <c r="G995" i="1"/>
  <c r="G991" i="1"/>
  <c r="G993" i="1"/>
  <c r="G989" i="1"/>
  <c r="D986" i="1"/>
  <c r="G987" i="1"/>
  <c r="H1576" i="1"/>
  <c r="G1569" i="1"/>
  <c r="G1565" i="1"/>
  <c r="G1567" i="1"/>
  <c r="G1535" i="1"/>
  <c r="D49" i="8"/>
  <c r="C1524" i="1" s="1"/>
  <c r="H1536" i="1"/>
  <c r="G1533" i="1"/>
  <c r="G1532" i="1"/>
  <c r="D43" i="8"/>
  <c r="G1531" i="1"/>
  <c r="G1515" i="1"/>
  <c r="D24" i="8"/>
  <c r="C1499" i="1" s="1"/>
  <c r="H1499" i="1" s="1"/>
  <c r="G1501" i="1"/>
  <c r="G1492" i="1"/>
  <c r="G1483" i="1"/>
  <c r="G1481" i="1"/>
  <c r="H1481" i="1"/>
  <c r="G1484" i="1"/>
  <c r="G1437" i="1"/>
  <c r="H1437" i="1"/>
  <c r="D1438" i="1"/>
  <c r="G1440" i="1"/>
  <c r="E295" i="9"/>
  <c r="B295" i="9" s="1"/>
  <c r="E302" i="9"/>
  <c r="B302" i="9" s="1"/>
  <c r="G404" i="1"/>
  <c r="H412" i="1"/>
  <c r="G719" i="1"/>
  <c r="F223" i="9"/>
  <c r="F222" i="9"/>
  <c r="B222" i="9" s="1"/>
  <c r="H715" i="1"/>
  <c r="F219" i="9"/>
  <c r="G690" i="1"/>
  <c r="G631" i="1"/>
  <c r="G600" i="1"/>
  <c r="E144" i="9"/>
  <c r="B144" i="9" s="1"/>
  <c r="E140" i="9"/>
  <c r="B140" i="9" s="1"/>
  <c r="F599" i="4"/>
  <c r="F418" i="4"/>
  <c r="F417" i="4"/>
  <c r="F356" i="4"/>
  <c r="F312" i="4"/>
  <c r="E298" i="4"/>
  <c r="D293" i="1" s="1"/>
  <c r="E273" i="9"/>
  <c r="B273" i="9" s="1"/>
  <c r="E196" i="4"/>
  <c r="D192" i="1" s="1"/>
  <c r="F202" i="4"/>
  <c r="H184" i="1"/>
  <c r="F221" i="9"/>
  <c r="H180" i="1"/>
  <c r="B219" i="9"/>
  <c r="E42" i="9"/>
  <c r="B42" i="9" s="1"/>
  <c r="H173" i="1"/>
  <c r="G173" i="1"/>
  <c r="F177" i="4"/>
  <c r="G172" i="1"/>
  <c r="E163" i="4"/>
  <c r="D159" i="1" s="1"/>
  <c r="H160" i="1"/>
  <c r="E41" i="9"/>
  <c r="B41" i="9" s="1"/>
  <c r="F164" i="4"/>
  <c r="F159" i="4"/>
  <c r="E152" i="4"/>
  <c r="D148" i="1" s="1"/>
  <c r="E40" i="9"/>
  <c r="B40" i="9" s="1"/>
  <c r="H130" i="1"/>
  <c r="E133" i="4"/>
  <c r="D129" i="1" s="1"/>
  <c r="E124" i="4"/>
  <c r="F125" i="4"/>
  <c r="E106" i="4"/>
  <c r="D102" i="1" s="1"/>
  <c r="F217" i="9"/>
  <c r="H79" i="1"/>
  <c r="F83" i="4"/>
  <c r="F74" i="4"/>
  <c r="E34" i="9"/>
  <c r="B34" i="9" s="1"/>
  <c r="G65" i="1"/>
  <c r="G64" i="1"/>
  <c r="E50" i="4"/>
  <c r="D46" i="1" s="1"/>
  <c r="G58" i="1"/>
  <c r="H1407" i="1"/>
  <c r="H1421" i="1"/>
  <c r="J1440" i="1"/>
  <c r="J1444" i="1"/>
  <c r="G1446" i="1"/>
  <c r="I1446" i="1" s="1"/>
  <c r="G1450" i="1"/>
  <c r="I1450" i="1" s="1"/>
  <c r="G1463" i="1"/>
  <c r="I1463" i="1" s="1"/>
  <c r="G1467" i="1"/>
  <c r="I1467" i="1" s="1"/>
  <c r="G1469" i="1"/>
  <c r="G1472" i="1"/>
  <c r="I1472" i="1" s="1"/>
  <c r="J1472" i="1"/>
  <c r="J1474" i="1"/>
  <c r="H1474" i="1"/>
  <c r="I1474" i="1" s="1"/>
  <c r="J1478" i="1"/>
  <c r="H1478" i="1"/>
  <c r="I1478" i="1" s="1"/>
  <c r="G1487" i="1"/>
  <c r="H1494" i="1"/>
  <c r="G1494" i="1"/>
  <c r="H1498" i="1"/>
  <c r="G1559" i="1"/>
  <c r="H1574" i="1"/>
  <c r="G1574" i="1"/>
  <c r="H1578" i="1"/>
  <c r="G1578" i="1"/>
  <c r="F139" i="4"/>
  <c r="H1502" i="1"/>
  <c r="G1502" i="1"/>
  <c r="H1522" i="1"/>
  <c r="G1522" i="1"/>
  <c r="H1403" i="1"/>
  <c r="H1417" i="1"/>
  <c r="H1433" i="1"/>
  <c r="J1447" i="1"/>
  <c r="H1447" i="1"/>
  <c r="G1449" i="1"/>
  <c r="J1449" i="1"/>
  <c r="J1451" i="1"/>
  <c r="H1451" i="1"/>
  <c r="G1462" i="1"/>
  <c r="J1462" i="1"/>
  <c r="J1464" i="1"/>
  <c r="H1464" i="1"/>
  <c r="G1466" i="1"/>
  <c r="J1466" i="1"/>
  <c r="J1468" i="1"/>
  <c r="H1468" i="1"/>
  <c r="H1488" i="1"/>
  <c r="G1495" i="1"/>
  <c r="H1510" i="1"/>
  <c r="G1510" i="1"/>
  <c r="H1526" i="1"/>
  <c r="G1526" i="1"/>
  <c r="H1530" i="1"/>
  <c r="G1530" i="1"/>
  <c r="G1575" i="1"/>
  <c r="F169" i="4"/>
  <c r="D163" i="4"/>
  <c r="H1401" i="1"/>
  <c r="H1415" i="1"/>
  <c r="H1431" i="1"/>
  <c r="I1441" i="1"/>
  <c r="I1443" i="1"/>
  <c r="G1470" i="1"/>
  <c r="J1477" i="1"/>
  <c r="H1477" i="1"/>
  <c r="I1477" i="1" s="1"/>
  <c r="G1479" i="1"/>
  <c r="I1479" i="1" s="1"/>
  <c r="J1479" i="1"/>
  <c r="G1503" i="1"/>
  <c r="H1514" i="1"/>
  <c r="G1519" i="1"/>
  <c r="H1534" i="1"/>
  <c r="G1534" i="1"/>
  <c r="H1538" i="1"/>
  <c r="G1538" i="1"/>
  <c r="E82" i="4"/>
  <c r="D78" i="1" s="1"/>
  <c r="H1399" i="1"/>
  <c r="H1413" i="1"/>
  <c r="H1429" i="1"/>
  <c r="H1439" i="1"/>
  <c r="I1439" i="1" s="1"/>
  <c r="G1447" i="1"/>
  <c r="I1447" i="1" s="1"/>
  <c r="H1449" i="1"/>
  <c r="G1451" i="1"/>
  <c r="I1451" i="1" s="1"/>
  <c r="J1458" i="1"/>
  <c r="H1458" i="1"/>
  <c r="I1458" i="1" s="1"/>
  <c r="H1462" i="1"/>
  <c r="G1464" i="1"/>
  <c r="I1464" i="1" s="1"/>
  <c r="H1466" i="1"/>
  <c r="G1468" i="1"/>
  <c r="I1468" i="1" s="1"/>
  <c r="H1542" i="1"/>
  <c r="G1542" i="1"/>
  <c r="H1546" i="1"/>
  <c r="G1546" i="1"/>
  <c r="F484" i="4"/>
  <c r="I1444" i="1"/>
  <c r="J1471" i="1"/>
  <c r="H1471" i="1"/>
  <c r="H1550" i="1"/>
  <c r="G1550" i="1"/>
  <c r="H1554" i="1"/>
  <c r="G1554" i="1"/>
  <c r="F299" i="4"/>
  <c r="H1409" i="1"/>
  <c r="H1425" i="1"/>
  <c r="G1471" i="1"/>
  <c r="I1471" i="1" s="1"/>
  <c r="G1475" i="1"/>
  <c r="H1486" i="1"/>
  <c r="G1486" i="1"/>
  <c r="H1512" i="1"/>
  <c r="G1543" i="1"/>
  <c r="H1558" i="1"/>
  <c r="G1558" i="1"/>
  <c r="H1562" i="1"/>
  <c r="G1562" i="1"/>
  <c r="F153" i="4"/>
  <c r="D152" i="4"/>
  <c r="H1423" i="1"/>
  <c r="H1440" i="1"/>
  <c r="I1440" i="1" s="1"/>
  <c r="H1444" i="1"/>
  <c r="J1448" i="1"/>
  <c r="H1448" i="1"/>
  <c r="I1448" i="1" s="1"/>
  <c r="J1452" i="1"/>
  <c r="H1452" i="1"/>
  <c r="I1452" i="1" s="1"/>
  <c r="G1455" i="1"/>
  <c r="I1455" i="1" s="1"/>
  <c r="J1455" i="1"/>
  <c r="J1457" i="1"/>
  <c r="H1457" i="1"/>
  <c r="I1457" i="1" s="1"/>
  <c r="G1459" i="1"/>
  <c r="I1459" i="1" s="1"/>
  <c r="J1459" i="1"/>
  <c r="J1465" i="1"/>
  <c r="H1465" i="1"/>
  <c r="I1465" i="1" s="1"/>
  <c r="G1480" i="1"/>
  <c r="H1490" i="1"/>
  <c r="G1551" i="1"/>
  <c r="H1566" i="1"/>
  <c r="G1566" i="1"/>
  <c r="H1570" i="1"/>
  <c r="G1570" i="1"/>
  <c r="F363" i="4"/>
  <c r="D82" i="4"/>
  <c r="D263" i="4"/>
  <c r="E363" i="4"/>
  <c r="D644" i="4"/>
  <c r="E224" i="4"/>
  <c r="D220" i="1" s="1"/>
  <c r="D252" i="4"/>
  <c r="F364" i="4"/>
  <c r="D459" i="4"/>
  <c r="D529" i="4"/>
  <c r="E644" i="4"/>
  <c r="D638" i="1" s="1"/>
  <c r="G307" i="9"/>
  <c r="D176" i="5"/>
  <c r="F207" i="5"/>
  <c r="D206" i="5"/>
  <c r="F246" i="5"/>
  <c r="F36" i="6"/>
  <c r="D35" i="6"/>
  <c r="D567" i="4"/>
  <c r="E593" i="4"/>
  <c r="D587" i="1" s="1"/>
  <c r="D42" i="8"/>
  <c r="D643" i="4"/>
  <c r="D420" i="4"/>
  <c r="F70" i="5"/>
  <c r="D69" i="5"/>
  <c r="D238" i="5"/>
  <c r="F99" i="6"/>
  <c r="E22" i="7"/>
  <c r="F495" i="4"/>
  <c r="E515" i="4"/>
  <c r="D509" i="1" s="1"/>
  <c r="F78" i="5"/>
  <c r="E118" i="5"/>
  <c r="D1096" i="1" s="1"/>
  <c r="E309" i="9"/>
  <c r="B309" i="9" s="1"/>
  <c r="H307" i="9"/>
  <c r="E176" i="5"/>
  <c r="F13" i="6"/>
  <c r="D5" i="6"/>
  <c r="F122" i="6"/>
  <c r="D114" i="6"/>
  <c r="E5" i="7"/>
  <c r="G1442" i="1"/>
  <c r="I1442" i="1" s="1"/>
  <c r="D311" i="4"/>
  <c r="F351" i="4"/>
  <c r="E472" i="4"/>
  <c r="D466" i="1" s="1"/>
  <c r="F13" i="5"/>
  <c r="D12" i="5"/>
  <c r="F177" i="5"/>
  <c r="D5" i="7"/>
  <c r="D106" i="4"/>
  <c r="F473" i="4"/>
  <c r="G143" i="9"/>
  <c r="E143" i="9" s="1"/>
  <c r="B143" i="9" s="1"/>
  <c r="F603" i="4"/>
  <c r="F8" i="5"/>
  <c r="D7" i="5"/>
  <c r="G290" i="9"/>
  <c r="E290" i="9" s="1"/>
  <c r="B290" i="9" s="1"/>
  <c r="D146" i="5"/>
  <c r="F149" i="5"/>
  <c r="F416" i="4"/>
  <c r="E146" i="5"/>
  <c r="D1124" i="1" s="1"/>
  <c r="F180" i="5"/>
  <c r="I10" i="9"/>
  <c r="E29" i="9"/>
  <c r="B29" i="9" s="1"/>
  <c r="E45" i="9"/>
  <c r="B45" i="9" s="1"/>
  <c r="B229" i="9"/>
  <c r="B247" i="9"/>
  <c r="B257" i="9"/>
  <c r="E33" i="9"/>
  <c r="B33" i="9" s="1"/>
  <c r="B46" i="9"/>
  <c r="E49" i="9"/>
  <c r="B49" i="9" s="1"/>
  <c r="B217" i="9"/>
  <c r="B227" i="9"/>
  <c r="B240" i="9"/>
  <c r="B255" i="9"/>
  <c r="B265"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37" i="9"/>
  <c r="B37" i="9" s="1"/>
  <c r="E53" i="9"/>
  <c r="B53" i="9" s="1"/>
  <c r="B233" i="9"/>
  <c r="B243" i="9"/>
  <c r="B223" i="9"/>
  <c r="B241" i="9"/>
  <c r="B256" i="9"/>
  <c r="H289" i="9"/>
  <c r="E289" i="9" s="1"/>
  <c r="B289" i="9" s="1"/>
  <c r="F88" i="5"/>
  <c r="B216" i="9"/>
  <c r="B221" i="9"/>
  <c r="B239" i="9"/>
  <c r="B264" i="9"/>
  <c r="F89" i="6" l="1"/>
  <c r="D1383" i="1"/>
  <c r="G1222" i="1"/>
  <c r="H1222" i="1"/>
  <c r="E237" i="5"/>
  <c r="E175" i="5" s="1"/>
  <c r="D1152" i="1" s="1"/>
  <c r="D1215" i="1"/>
  <c r="H19" i="9"/>
  <c r="E19" i="9" s="1"/>
  <c r="B19" i="9" s="1"/>
  <c r="E7" i="5"/>
  <c r="I20" i="3" s="1"/>
  <c r="H986" i="1"/>
  <c r="G986" i="1"/>
  <c r="H1524" i="1"/>
  <c r="G1524" i="1"/>
  <c r="I35" i="3"/>
  <c r="C1518" i="1"/>
  <c r="G1499" i="1"/>
  <c r="G312" i="9"/>
  <c r="E312" i="9" s="1"/>
  <c r="B312" i="9" s="1"/>
  <c r="H1438" i="1"/>
  <c r="G1438" i="1"/>
  <c r="F196" i="4"/>
  <c r="H192" i="1"/>
  <c r="G192" i="1"/>
  <c r="F133" i="4"/>
  <c r="G129" i="1"/>
  <c r="H129" i="1"/>
  <c r="F124" i="4"/>
  <c r="D120" i="1"/>
  <c r="F50" i="4"/>
  <c r="H46" i="1"/>
  <c r="G46" i="1"/>
  <c r="E166" i="9"/>
  <c r="B166" i="9" s="1"/>
  <c r="C306" i="1"/>
  <c r="F311" i="4"/>
  <c r="I22" i="3"/>
  <c r="D1153" i="1"/>
  <c r="D1453" i="1"/>
  <c r="I30" i="3"/>
  <c r="K1450" i="9"/>
  <c r="G313" i="9"/>
  <c r="E313" i="9" s="1"/>
  <c r="B313" i="9" s="1"/>
  <c r="I34" i="3"/>
  <c r="C1517" i="1"/>
  <c r="H220" i="1"/>
  <c r="G220" i="1"/>
  <c r="F593" i="4"/>
  <c r="I1466" i="1"/>
  <c r="E6" i="4"/>
  <c r="F106" i="4"/>
  <c r="C102" i="1"/>
  <c r="F176" i="5"/>
  <c r="H22" i="3"/>
  <c r="D175" i="5"/>
  <c r="C1153" i="1"/>
  <c r="D6" i="4"/>
  <c r="E528" i="4"/>
  <c r="D298" i="4"/>
  <c r="I1449" i="1"/>
  <c r="F146" i="5"/>
  <c r="C1124" i="1"/>
  <c r="G315" i="9"/>
  <c r="E315" i="9" s="1"/>
  <c r="C1436" i="1"/>
  <c r="H29" i="3"/>
  <c r="I28" i="3"/>
  <c r="D1435" i="1"/>
  <c r="G587" i="1"/>
  <c r="H587" i="1"/>
  <c r="E307" i="9"/>
  <c r="B307" i="9" s="1"/>
  <c r="H21" i="9"/>
  <c r="G21" i="9"/>
  <c r="F152" i="4"/>
  <c r="D151" i="4"/>
  <c r="C148" i="1"/>
  <c r="F163" i="4"/>
  <c r="C159" i="1"/>
  <c r="D1436" i="1"/>
  <c r="I29" i="3"/>
  <c r="H1096" i="1"/>
  <c r="G1096" i="1"/>
  <c r="D237" i="5"/>
  <c r="F238" i="5"/>
  <c r="C1215" i="1"/>
  <c r="F567" i="4"/>
  <c r="C561" i="1"/>
  <c r="F644" i="4"/>
  <c r="C638" i="1"/>
  <c r="E151" i="4"/>
  <c r="H20" i="3"/>
  <c r="C985" i="1"/>
  <c r="F12" i="5"/>
  <c r="C990" i="1"/>
  <c r="F114" i="6"/>
  <c r="C1408" i="1"/>
  <c r="H27" i="3"/>
  <c r="D68" i="5"/>
  <c r="F69" i="5"/>
  <c r="C1047" i="1"/>
  <c r="H25" i="3"/>
  <c r="F35" i="6"/>
  <c r="C1329" i="1"/>
  <c r="D528" i="4"/>
  <c r="F529" i="4"/>
  <c r="C523" i="1"/>
  <c r="E350" i="4"/>
  <c r="D358" i="1"/>
  <c r="I1462" i="1"/>
  <c r="E68" i="5"/>
  <c r="F459" i="4"/>
  <c r="C453" i="1"/>
  <c r="F263" i="4"/>
  <c r="C259" i="1"/>
  <c r="H466" i="1"/>
  <c r="G466" i="1"/>
  <c r="G317" i="9"/>
  <c r="E317" i="9" s="1"/>
  <c r="F5" i="6"/>
  <c r="H24" i="3"/>
  <c r="D141" i="6"/>
  <c r="C1299" i="1"/>
  <c r="H509" i="1"/>
  <c r="G509" i="1"/>
  <c r="D635" i="4"/>
  <c r="F420" i="4"/>
  <c r="C414" i="1"/>
  <c r="F82" i="4"/>
  <c r="C78" i="1"/>
  <c r="F213" i="9"/>
  <c r="B213" i="9" s="1"/>
  <c r="F643" i="4"/>
  <c r="C637" i="1"/>
  <c r="G310" i="9"/>
  <c r="E310" i="9" s="1"/>
  <c r="B310" i="9" s="1"/>
  <c r="F206" i="5"/>
  <c r="C1183" i="1"/>
  <c r="F252" i="4"/>
  <c r="C248" i="1"/>
  <c r="E420" i="4"/>
  <c r="H1383" i="1" l="1"/>
  <c r="G1383" i="1"/>
  <c r="I23" i="3"/>
  <c r="D1214" i="1"/>
  <c r="F7" i="5"/>
  <c r="D985" i="1"/>
  <c r="H985" i="1" s="1"/>
  <c r="G1518" i="1"/>
  <c r="H1518" i="1"/>
  <c r="E311" i="9"/>
  <c r="E21" i="9"/>
  <c r="B21" i="9" s="1"/>
  <c r="H120" i="1"/>
  <c r="G120" i="1"/>
  <c r="H561" i="1"/>
  <c r="G561" i="1"/>
  <c r="F635" i="4"/>
  <c r="C629" i="1"/>
  <c r="H358" i="1"/>
  <c r="G358" i="1"/>
  <c r="H1047" i="1"/>
  <c r="G1047" i="1"/>
  <c r="G159" i="1"/>
  <c r="H159" i="1"/>
  <c r="G1453" i="1"/>
  <c r="H1453" i="1"/>
  <c r="H1183" i="1"/>
  <c r="G1183" i="1"/>
  <c r="H1215" i="1"/>
  <c r="G1215" i="1"/>
  <c r="E316" i="9"/>
  <c r="B317" i="9"/>
  <c r="G637" i="1"/>
  <c r="H637" i="1"/>
  <c r="F68" i="5"/>
  <c r="H21" i="3"/>
  <c r="C1046" i="1"/>
  <c r="H148" i="1"/>
  <c r="G148" i="1"/>
  <c r="F237" i="5"/>
  <c r="H23" i="3"/>
  <c r="C1214" i="1"/>
  <c r="F151" i="4"/>
  <c r="D289" i="4"/>
  <c r="H17" i="3"/>
  <c r="C147" i="1"/>
  <c r="D408" i="4"/>
  <c r="F298" i="4"/>
  <c r="D407" i="4"/>
  <c r="C293" i="1"/>
  <c r="H1517" i="1"/>
  <c r="G1517" i="1"/>
  <c r="H11" i="3"/>
  <c r="E408" i="4"/>
  <c r="D403" i="1" s="1"/>
  <c r="F350" i="4"/>
  <c r="D345" i="1"/>
  <c r="E407" i="4"/>
  <c r="D402" i="1" s="1"/>
  <c r="H259" i="1"/>
  <c r="G259" i="1"/>
  <c r="H523" i="1"/>
  <c r="G523" i="1"/>
  <c r="E635" i="4"/>
  <c r="D629" i="1" s="1"/>
  <c r="D414" i="1"/>
  <c r="H414" i="1" s="1"/>
  <c r="H9" i="3"/>
  <c r="H1299" i="1"/>
  <c r="G1299" i="1"/>
  <c r="D6" i="5"/>
  <c r="H248" i="1"/>
  <c r="G248" i="1"/>
  <c r="H78" i="1"/>
  <c r="G78" i="1"/>
  <c r="F141" i="6"/>
  <c r="H28" i="3"/>
  <c r="C1435" i="1"/>
  <c r="G453" i="1"/>
  <c r="H453" i="1"/>
  <c r="D636" i="4"/>
  <c r="F528" i="4"/>
  <c r="C522" i="1"/>
  <c r="H1408" i="1"/>
  <c r="G1408" i="1"/>
  <c r="E289" i="4"/>
  <c r="E290" i="4" s="1"/>
  <c r="D286" i="1" s="1"/>
  <c r="I17" i="3"/>
  <c r="D147" i="1"/>
  <c r="E636" i="4"/>
  <c r="D630" i="1" s="1"/>
  <c r="D522" i="1"/>
  <c r="H102" i="1"/>
  <c r="G102" i="1"/>
  <c r="H1329" i="1"/>
  <c r="G1329" i="1"/>
  <c r="H638" i="1"/>
  <c r="G638" i="1"/>
  <c r="H1436" i="1"/>
  <c r="G1436" i="1"/>
  <c r="D290" i="4"/>
  <c r="F6" i="4"/>
  <c r="H16" i="3"/>
  <c r="D412" i="4"/>
  <c r="C2" i="1"/>
  <c r="H306" i="1"/>
  <c r="G306" i="1"/>
  <c r="I21" i="3"/>
  <c r="D1046" i="1"/>
  <c r="E6" i="5"/>
  <c r="H990" i="1"/>
  <c r="G990" i="1"/>
  <c r="B315" i="9"/>
  <c r="E314" i="9"/>
  <c r="I10" i="3" s="1"/>
  <c r="H1153" i="1"/>
  <c r="G1153" i="1"/>
  <c r="E412" i="4"/>
  <c r="I16" i="3"/>
  <c r="D2" i="1"/>
  <c r="H1124" i="1"/>
  <c r="G1124" i="1"/>
  <c r="F175" i="5"/>
  <c r="C1152" i="1"/>
  <c r="G985" i="1" l="1"/>
  <c r="F290" i="4"/>
  <c r="C286" i="1"/>
  <c r="E413" i="4"/>
  <c r="E414" i="4" s="1"/>
  <c r="D409" i="1" s="1"/>
  <c r="E291" i="4"/>
  <c r="D287" i="1" s="1"/>
  <c r="D285" i="1"/>
  <c r="G1435" i="1"/>
  <c r="H1435" i="1"/>
  <c r="G293" i="1"/>
  <c r="H293" i="1"/>
  <c r="H1214" i="1"/>
  <c r="G1214" i="1"/>
  <c r="F407" i="4"/>
  <c r="C402" i="1"/>
  <c r="K3" i="9"/>
  <c r="I9" i="3"/>
  <c r="G345" i="1"/>
  <c r="H345" i="1"/>
  <c r="H629" i="1"/>
  <c r="G629" i="1"/>
  <c r="H522" i="1"/>
  <c r="G522" i="1"/>
  <c r="F408" i="4"/>
  <c r="C403" i="1"/>
  <c r="G2" i="1"/>
  <c r="H2" i="1"/>
  <c r="H147" i="1"/>
  <c r="G147" i="1"/>
  <c r="H1152" i="1"/>
  <c r="G1152" i="1"/>
  <c r="N3" i="9"/>
  <c r="I11" i="3"/>
  <c r="H1046" i="1"/>
  <c r="G1046" i="1"/>
  <c r="D413" i="4"/>
  <c r="D291" i="4"/>
  <c r="F289" i="4"/>
  <c r="C285" i="1"/>
  <c r="G414" i="1"/>
  <c r="D414" i="4"/>
  <c r="F412" i="4"/>
  <c r="D639" i="4"/>
  <c r="C407" i="1"/>
  <c r="F636" i="4"/>
  <c r="C630" i="1"/>
  <c r="E639" i="4"/>
  <c r="D407" i="1"/>
  <c r="H278" i="9"/>
  <c r="D984" i="1"/>
  <c r="G284" i="9"/>
  <c r="E284" i="9" s="1"/>
  <c r="B284" i="9" s="1"/>
  <c r="G278" i="9"/>
  <c r="F6" i="5"/>
  <c r="C984" i="1"/>
  <c r="H402" i="1" l="1"/>
  <c r="G402" i="1"/>
  <c r="D633" i="1"/>
  <c r="E278" i="9"/>
  <c r="F291" i="4"/>
  <c r="C287" i="1"/>
  <c r="G407" i="1"/>
  <c r="H407" i="1"/>
  <c r="D640" i="4"/>
  <c r="F413" i="4"/>
  <c r="D415" i="4"/>
  <c r="C408" i="1"/>
  <c r="E640" i="4"/>
  <c r="E415" i="4"/>
  <c r="D410" i="1" s="1"/>
  <c r="D408" i="1"/>
  <c r="H8" i="3"/>
  <c r="H984" i="1"/>
  <c r="G984" i="1"/>
  <c r="G285" i="1"/>
  <c r="H285" i="1"/>
  <c r="H630" i="1"/>
  <c r="G630" i="1"/>
  <c r="F639" i="4"/>
  <c r="D641" i="4"/>
  <c r="C633" i="1"/>
  <c r="H286" i="1"/>
  <c r="G286" i="1"/>
  <c r="F414" i="4"/>
  <c r="C409" i="1"/>
  <c r="H403" i="1"/>
  <c r="G403" i="1"/>
  <c r="H409" i="1" l="1"/>
  <c r="G409" i="1"/>
  <c r="H287" i="1"/>
  <c r="G287" i="1"/>
  <c r="E642" i="4"/>
  <c r="D634" i="1"/>
  <c r="F415" i="4"/>
  <c r="C410" i="1"/>
  <c r="B278" i="9"/>
  <c r="E277" i="9"/>
  <c r="I8" i="3" s="1"/>
  <c r="H408" i="1"/>
  <c r="G408" i="1"/>
  <c r="G633" i="1"/>
  <c r="H633" i="1"/>
  <c r="D642" i="4"/>
  <c r="F640" i="4"/>
  <c r="C634" i="1"/>
  <c r="E641" i="4"/>
  <c r="M3" i="9"/>
  <c r="F641" i="4"/>
  <c r="C635" i="1"/>
  <c r="F642" i="4" l="1"/>
  <c r="D646" i="4"/>
  <c r="C636" i="1"/>
  <c r="D645" i="4"/>
  <c r="E646" i="4"/>
  <c r="D636" i="1"/>
  <c r="E645" i="4"/>
  <c r="D635" i="1"/>
  <c r="H635" i="1" s="1"/>
  <c r="G276" i="9"/>
  <c r="E276" i="9" s="1"/>
  <c r="B276" i="9" s="1"/>
  <c r="H634" i="1"/>
  <c r="G634" i="1"/>
  <c r="H410" i="1"/>
  <c r="G410" i="1"/>
  <c r="I19" i="3" l="1"/>
  <c r="D640" i="1"/>
  <c r="F645" i="4"/>
  <c r="H18" i="3"/>
  <c r="C639" i="1"/>
  <c r="H636" i="1"/>
  <c r="G636" i="1"/>
  <c r="F646" i="4"/>
  <c r="H19" i="3"/>
  <c r="C640" i="1"/>
  <c r="H7" i="3"/>
  <c r="I18" i="3"/>
  <c r="D639" i="1"/>
  <c r="G635" i="1"/>
  <c r="G639" i="1" l="1"/>
  <c r="H639" i="1"/>
  <c r="J3" i="9"/>
  <c r="H640" i="1"/>
  <c r="G640" i="1"/>
  <c r="G274" i="9" l="1"/>
  <c r="M272" i="9"/>
  <c r="L272" i="9"/>
  <c r="G18" i="9"/>
  <c r="H274" i="9"/>
  <c r="H18" i="9"/>
  <c r="G17" i="9"/>
  <c r="J10" i="9"/>
  <c r="I6" i="9"/>
  <c r="J8" i="9"/>
  <c r="K13" i="9"/>
  <c r="I17" i="9"/>
  <c r="H17" i="9"/>
  <c r="G16" i="9"/>
  <c r="K12" i="9"/>
  <c r="K11" i="9"/>
  <c r="J5" i="9"/>
  <c r="K7" i="9"/>
  <c r="H16" i="9"/>
  <c r="K9" i="9"/>
  <c r="I8" i="9"/>
  <c r="I13" i="9"/>
  <c r="I11" i="9"/>
  <c r="H15" i="9"/>
  <c r="L16" i="9"/>
  <c r="K8" i="9"/>
  <c r="J7" i="9"/>
  <c r="I9" i="9"/>
  <c r="J11" i="9"/>
  <c r="M16" i="9"/>
  <c r="K10" i="9"/>
  <c r="G15" i="9"/>
  <c r="J12" i="9"/>
  <c r="J13" i="9"/>
  <c r="K5" i="9"/>
  <c r="I12" i="9"/>
  <c r="J17" i="9"/>
  <c r="L15" i="9"/>
  <c r="I7" i="9"/>
  <c r="M15" i="9"/>
  <c r="I5" i="9"/>
  <c r="J9" i="9"/>
  <c r="J6" i="9"/>
  <c r="K6" i="9"/>
  <c r="E15" i="9" l="1"/>
  <c r="E12" i="9"/>
  <c r="B12" i="9" s="1"/>
  <c r="F15" i="9"/>
  <c r="E10" i="9"/>
  <c r="B10" i="9" s="1"/>
  <c r="E7" i="9"/>
  <c r="B7" i="9" s="1"/>
  <c r="E11" i="9"/>
  <c r="B11" i="9" s="1"/>
  <c r="E17" i="9"/>
  <c r="B17" i="9" s="1"/>
  <c r="E13" i="9"/>
  <c r="B13" i="9" s="1"/>
  <c r="E16" i="9"/>
  <c r="E8" i="9"/>
  <c r="B8" i="9" s="1"/>
  <c r="E9" i="9"/>
  <c r="B9" i="9" s="1"/>
  <c r="E18" i="9"/>
  <c r="B18" i="9" s="1"/>
  <c r="F272" i="9"/>
  <c r="E5" i="9"/>
  <c r="F16" i="9"/>
  <c r="E6" i="9"/>
  <c r="B6" i="9" s="1"/>
  <c r="E274" i="9"/>
  <c r="B15" i="9" l="1"/>
  <c r="B16" i="9"/>
  <c r="F14" i="9"/>
  <c r="B272" i="9"/>
  <c r="F20" i="9"/>
  <c r="E14" i="9"/>
  <c r="B5" i="9"/>
  <c r="E4" i="9"/>
  <c r="B274" i="9"/>
  <c r="E20" i="9"/>
  <c r="I7" i="3" s="1"/>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<sst xmlns="http://schemas.openxmlformats.org/spreadsheetml/2006/main" count="4369" uniqueCount="3421">
  <si>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</si>
  <si>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</si>
  <si>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</si>
  <si>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</si>
  <si>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</si>
  <si>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</si>
  <si>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</si>
  <si>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</si>
  <si>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</si>
  <si>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</si>
  <si>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</si>
  <si>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</si>
  <si>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</si>
  <si>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</si>
  <si>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</si>
  <si>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</si>
  <si>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</si>
  <si>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</si>
  <si>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</si>
  <si>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</si>
  <si>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</si>
  <si>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</si>
  <si>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</si>
  <si>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</si>
  <si>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</si>
  <si>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</si>
  <si>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</si>
  <si>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</si>
  <si>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</si>
  <si>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</si>
  <si>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</si>
  <si>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PSIHIJATRIJSKA BOLNICA UGLJAN</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</si>
  <si>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</si>
  <si>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</si>
  <si>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</si>
  <si>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</si>
  <si>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</si>
  <si>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</si>
  <si>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</si>
  <si>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</si>
  <si>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</si>
  <si>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</si>
  <si>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</si>
  <si>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</si>
  <si>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</si>
  <si>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</si>
  <si>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</si>
  <si>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</si>
  <si>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</si>
  <si>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34057 - PSIHIJATRIJSKA BOLNICA UGLJAN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</si>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</sst>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7771727.9399999995</v>
      </c>
      <c r="D2" s="6">
        <f>'PR-RAS'!E6</f>
        <v>8792384.6400000006</v>
      </c>
      <c r="E2" s="6">
        <v>0</v>
      </c>
      <c r="F2" s="6">
        <v>0</v>
      </c>
      <c r="G2" s="7">
        <f t="shared" ref="G2:G264" si="0">(B2/1000)*(C2*1+D2*2)</f>
        <v>25356.497220000001</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1049474.42</v>
      </c>
      <c r="D46" s="1">
        <f>'PR-RAS'!E50</f>
        <v>798179.11</v>
      </c>
      <c r="E46" s="1">
        <v>0</v>
      </c>
      <c r="F46" s="1">
        <v>0</v>
      </c>
      <c r="G46" s="2">
        <f t="shared" si="0"/>
        <v>119062.46879999997</v>
      </c>
      <c r="H46" s="2">
        <f t="shared" si="1"/>
        <v>0.52999999991152436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126097.36</v>
      </c>
      <c r="E58" s="1">
        <v>0</v>
      </c>
      <c r="F58" s="1">
        <v>0</v>
      </c>
      <c r="G58" s="2">
        <f t="shared" si="0"/>
        <v>14375.099040000001</v>
      </c>
      <c r="H58" s="2">
        <f t="shared" si="1"/>
        <v>0.36000000000058208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126097.36</v>
      </c>
      <c r="E59" s="1">
        <v>0</v>
      </c>
      <c r="F59" s="1">
        <v>0</v>
      </c>
      <c r="G59" s="2">
        <f t="shared" si="0"/>
        <v>14627.29376</v>
      </c>
      <c r="H59" s="2">
        <f t="shared" si="1"/>
        <v>0.36000000000058208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812132.7</v>
      </c>
      <c r="D64" s="1">
        <f>'PR-RAS'!E68</f>
        <v>657372.63</v>
      </c>
      <c r="E64" s="1">
        <v>0</v>
      </c>
      <c r="F64" s="1">
        <v>0</v>
      </c>
      <c r="G64" s="2">
        <f t="shared" si="0"/>
        <v>133993.31148</v>
      </c>
      <c r="H64" s="2">
        <f t="shared" si="1"/>
        <v>0.67000000004190952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812132.7</v>
      </c>
      <c r="D65" s="1">
        <f>'PR-RAS'!E69</f>
        <v>657372.63</v>
      </c>
      <c r="E65" s="1">
        <v>0</v>
      </c>
      <c r="F65" s="1">
        <v>0</v>
      </c>
      <c r="G65" s="2">
        <f t="shared" si="0"/>
        <v>136120.18943999999</v>
      </c>
      <c r="H65" s="2">
        <f t="shared" si="1"/>
        <v>0.67000000004190952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237341.72</v>
      </c>
      <c r="D70" s="1">
        <f>'PR-RAS'!E74</f>
        <v>14709.12</v>
      </c>
      <c r="E70" s="1">
        <v>0</v>
      </c>
      <c r="F70" s="1">
        <v>0</v>
      </c>
      <c r="G70" s="2">
        <f t="shared" si="0"/>
        <v>18406.437240000003</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31753.759999999998</v>
      </c>
      <c r="D71" s="1">
        <f>'PR-RAS'!E75</f>
        <v>14709.12</v>
      </c>
      <c r="E71" s="1">
        <v>0</v>
      </c>
      <c r="F71" s="1">
        <v>0</v>
      </c>
      <c r="G71" s="2">
        <f t="shared" si="0"/>
        <v>4282.04</v>
      </c>
      <c r="H71" s="2">
        <f t="shared" si="1"/>
        <v>0.36000000000240107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205587.96</v>
      </c>
      <c r="D72" s="1">
        <f>'PR-RAS'!E76</f>
        <v>0</v>
      </c>
      <c r="E72" s="1">
        <v>0</v>
      </c>
      <c r="F72" s="1">
        <v>0</v>
      </c>
      <c r="G72" s="2">
        <f t="shared" si="0"/>
        <v>14596.745159999999</v>
      </c>
      <c r="H72" s="2">
        <f t="shared" si="1"/>
        <v>4.0000000008149073E-2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9.57</v>
      </c>
      <c r="D78" s="1">
        <f>'PR-RAS'!E82</f>
        <v>11.18</v>
      </c>
      <c r="E78" s="1">
        <v>0</v>
      </c>
      <c r="F78" s="1">
        <v>0</v>
      </c>
      <c r="G78" s="2">
        <f t="shared" si="0"/>
        <v>2.4586099999999997</v>
      </c>
      <c r="H78" s="2">
        <f t="shared" si="1"/>
        <v>0.60999999999999943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9.57</v>
      </c>
      <c r="D79" s="1">
        <f>'PR-RAS'!E83</f>
        <v>11.18</v>
      </c>
      <c r="E79" s="1">
        <v>0</v>
      </c>
      <c r="F79" s="1">
        <v>0</v>
      </c>
      <c r="G79" s="2">
        <f t="shared" si="0"/>
        <v>2.4905399999999998</v>
      </c>
      <c r="H79" s="2">
        <f t="shared" si="1"/>
        <v>0.60999999999999943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9.57</v>
      </c>
      <c r="D81" s="1">
        <f>'PR-RAS'!E85</f>
        <v>11.18</v>
      </c>
      <c r="E81" s="1">
        <v>0</v>
      </c>
      <c r="F81" s="1">
        <v>0</v>
      </c>
      <c r="G81" s="2">
        <f t="shared" si="0"/>
        <v>2.5544000000000002</v>
      </c>
      <c r="H81" s="2">
        <f t="shared" si="1"/>
        <v>0.60999999999999943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43883.32</v>
      </c>
      <c r="D102" s="1">
        <f>'PR-RAS'!E106</f>
        <v>28852.83</v>
      </c>
      <c r="E102" s="1">
        <v>0</v>
      </c>
      <c r="F102" s="1">
        <v>0</v>
      </c>
      <c r="G102" s="2">
        <f t="shared" si="0"/>
        <v>10260.486980000001</v>
      </c>
      <c r="H102" s="2">
        <f t="shared" si="1"/>
        <v>0.48999999999796273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43883.32</v>
      </c>
      <c r="D108" s="1">
        <f>'PR-RAS'!E112</f>
        <v>28852.83</v>
      </c>
      <c r="E108" s="1">
        <v>0</v>
      </c>
      <c r="F108" s="1">
        <v>0</v>
      </c>
      <c r="G108" s="2">
        <f t="shared" si="0"/>
        <v>10870.020860000001</v>
      </c>
      <c r="H108" s="2">
        <f t="shared" si="1"/>
        <v>0.48999999999796273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43883.32</v>
      </c>
      <c r="D113" s="1">
        <f>'PR-RAS'!E117</f>
        <v>28852.83</v>
      </c>
      <c r="E113" s="1">
        <v>0</v>
      </c>
      <c r="F113" s="1">
        <v>0</v>
      </c>
      <c r="G113" s="2">
        <f t="shared" si="0"/>
        <v>11377.965760000001</v>
      </c>
      <c r="H113" s="2">
        <f t="shared" si="1"/>
        <v>0.48999999999796273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324073.27</v>
      </c>
      <c r="D120" s="1">
        <f>'PR-RAS'!E124</f>
        <v>412016.77</v>
      </c>
      <c r="E120" s="1">
        <v>0</v>
      </c>
      <c r="F120" s="1">
        <v>0</v>
      </c>
      <c r="G120" s="2">
        <f t="shared" si="0"/>
        <v>136624.71038999999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194049.69</v>
      </c>
      <c r="D121" s="1">
        <f>'PR-RAS'!E125</f>
        <v>300798.5</v>
      </c>
      <c r="E121" s="1">
        <v>0</v>
      </c>
      <c r="F121" s="1">
        <v>0</v>
      </c>
      <c r="G121" s="2">
        <f t="shared" si="0"/>
        <v>95477.602799999993</v>
      </c>
      <c r="H121" s="2">
        <f t="shared" si="1"/>
        <v>0.80999999999767169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194049.69</v>
      </c>
      <c r="D123" s="1">
        <f>'PR-RAS'!E127</f>
        <v>300798.5</v>
      </c>
      <c r="E123" s="1">
        <v>0</v>
      </c>
      <c r="F123" s="1">
        <v>0</v>
      </c>
      <c r="G123" s="2">
        <f t="shared" si="0"/>
        <v>97068.896179999996</v>
      </c>
      <c r="H123" s="2">
        <f t="shared" si="1"/>
        <v>0.80999999999767169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130023.58</v>
      </c>
      <c r="D124" s="1">
        <f>'PR-RAS'!E128</f>
        <v>111218.27</v>
      </c>
      <c r="E124" s="1">
        <v>0</v>
      </c>
      <c r="F124" s="1">
        <v>0</v>
      </c>
      <c r="G124" s="2">
        <f t="shared" si="0"/>
        <v>43352.59476</v>
      </c>
      <c r="H124" s="2">
        <f t="shared" si="1"/>
        <v>0.69000000000232831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119575.91</v>
      </c>
      <c r="D125" s="1">
        <f>'PR-RAS'!E129</f>
        <v>111218.27</v>
      </c>
      <c r="E125" s="1">
        <v>0</v>
      </c>
      <c r="F125" s="1">
        <v>0</v>
      </c>
      <c r="G125" s="2">
        <f t="shared" si="0"/>
        <v>42409.543799999999</v>
      </c>
      <c r="H125" s="2">
        <f t="shared" si="1"/>
        <v>0.36000000000058208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10447.67</v>
      </c>
      <c r="D126" s="1">
        <f>'PR-RAS'!E130</f>
        <v>0</v>
      </c>
      <c r="E126" s="1">
        <v>0</v>
      </c>
      <c r="F126" s="1">
        <v>0</v>
      </c>
      <c r="G126" s="2">
        <f t="shared" si="0"/>
        <v>1305.95875</v>
      </c>
      <c r="H126" s="2">
        <f t="shared" si="1"/>
        <v>0.32999999999992724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6353152.3099999996</v>
      </c>
      <c r="D129" s="1">
        <f>'PR-RAS'!E133</f>
        <v>7527135.7599999998</v>
      </c>
      <c r="E129" s="1">
        <v>0</v>
      </c>
      <c r="F129" s="1">
        <v>0</v>
      </c>
      <c r="G129" s="2">
        <f t="shared" si="0"/>
        <v>2740150.25024</v>
      </c>
      <c r="H129" s="2">
        <f t="shared" si="1"/>
        <v>0.54999999981373549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299619.59000000003</v>
      </c>
      <c r="D130" s="1">
        <f>'PR-RAS'!E134</f>
        <v>291579.93</v>
      </c>
      <c r="E130" s="1">
        <v>0</v>
      </c>
      <c r="F130" s="1">
        <v>0</v>
      </c>
      <c r="G130" s="2">
        <f t="shared" si="0"/>
        <v>113878.54905</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57651.79</v>
      </c>
      <c r="D131" s="1">
        <f>'PR-RAS'!E135</f>
        <v>61979.83</v>
      </c>
      <c r="E131" s="1">
        <v>0</v>
      </c>
      <c r="F131" s="1">
        <v>0</v>
      </c>
      <c r="G131" s="2">
        <f t="shared" si="0"/>
        <v>23609.488500000003</v>
      </c>
      <c r="H131" s="2">
        <f t="shared" si="1"/>
        <v>0.37999999999738066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110026.6</v>
      </c>
      <c r="D132" s="1">
        <f>'PR-RAS'!E136</f>
        <v>99138.18</v>
      </c>
      <c r="E132" s="1">
        <v>0</v>
      </c>
      <c r="F132" s="1">
        <v>0</v>
      </c>
      <c r="G132" s="2">
        <f t="shared" si="0"/>
        <v>40387.687759999993</v>
      </c>
      <c r="H132" s="2">
        <f t="shared" si="1"/>
        <v>0.57999999998719431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131941.20000000001</v>
      </c>
      <c r="D133" s="1">
        <f>'PR-RAS'!E137</f>
        <v>130461.92</v>
      </c>
      <c r="E133" s="1">
        <v>0</v>
      </c>
      <c r="F133" s="1">
        <v>0</v>
      </c>
      <c r="G133" s="2">
        <f t="shared" si="0"/>
        <v>51858.185280000005</v>
      </c>
      <c r="H133" s="2">
        <f t="shared" si="1"/>
        <v>0.28000000001338776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6053532.7199999997</v>
      </c>
      <c r="D134" s="1">
        <f>'PR-RAS'!E138</f>
        <v>7235555.8300000001</v>
      </c>
      <c r="E134" s="1">
        <v>0</v>
      </c>
      <c r="F134" s="1">
        <v>0</v>
      </c>
      <c r="G134" s="2">
        <f t="shared" si="0"/>
        <v>2729777.70254</v>
      </c>
      <c r="H134" s="2">
        <f t="shared" si="1"/>
        <v>0.45000000018626451</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1135.05</v>
      </c>
      <c r="D135" s="1">
        <f>'PR-RAS'!E139</f>
        <v>26188.99</v>
      </c>
      <c r="E135" s="1">
        <v>0</v>
      </c>
      <c r="F135" s="1">
        <v>0</v>
      </c>
      <c r="G135" s="2">
        <f t="shared" si="0"/>
        <v>7170.7460200000014</v>
      </c>
      <c r="H135" s="2">
        <f t="shared" si="1"/>
        <v>5.9999999998353815E-2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1135.05</v>
      </c>
      <c r="D146" s="1">
        <f>'PR-RAS'!E150</f>
        <v>26188.99</v>
      </c>
      <c r="E146" s="1">
        <v>0</v>
      </c>
      <c r="F146" s="1">
        <v>0</v>
      </c>
      <c r="G146" s="2">
        <f t="shared" si="0"/>
        <v>7759.3893500000004</v>
      </c>
      <c r="H146" s="2">
        <f t="shared" si="1"/>
        <v>5.9999999998353815E-2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7606338</v>
      </c>
      <c r="D147" s="1">
        <f>'PR-RAS'!E151</f>
        <v>8649874.7799999993</v>
      </c>
      <c r="E147" s="1">
        <v>0</v>
      </c>
      <c r="F147" s="1">
        <v>0</v>
      </c>
      <c r="G147" s="2">
        <f t="shared" si="0"/>
        <v>3636288.7837599996</v>
      </c>
      <c r="H147" s="2">
        <f t="shared" si="1"/>
        <v>0.22000000067055225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5526006.7599999998</v>
      </c>
      <c r="D148" s="1">
        <f>'PR-RAS'!E152</f>
        <v>6343277.0899999999</v>
      </c>
      <c r="E148" s="1">
        <v>0</v>
      </c>
      <c r="F148" s="1">
        <v>0</v>
      </c>
      <c r="G148" s="2">
        <f t="shared" si="0"/>
        <v>2677246.4581799996</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4559688.83</v>
      </c>
      <c r="D149" s="1">
        <f>'PR-RAS'!E153</f>
        <v>5212271.26</v>
      </c>
      <c r="E149" s="1">
        <v>0</v>
      </c>
      <c r="F149" s="1">
        <v>0</v>
      </c>
      <c r="G149" s="2">
        <f t="shared" si="0"/>
        <v>2217666.2397999996</v>
      </c>
      <c r="H149" s="2">
        <f t="shared" si="1"/>
        <v>0.42999999970197678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4335194.97</v>
      </c>
      <c r="D150" s="1">
        <f>'PR-RAS'!E154</f>
        <v>5033761.3099999996</v>
      </c>
      <c r="E150" s="1">
        <v>0</v>
      </c>
      <c r="F150" s="1">
        <v>0</v>
      </c>
      <c r="G150" s="2">
        <f t="shared" si="0"/>
        <v>2146004.9209099999</v>
      </c>
      <c r="H150" s="2">
        <f t="shared" si="1"/>
        <v>0.33999999985098839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212296.44</v>
      </c>
      <c r="D152" s="1">
        <f>'PR-RAS'!E156</f>
        <v>175634.04</v>
      </c>
      <c r="E152" s="1">
        <v>0</v>
      </c>
      <c r="F152" s="1">
        <v>0</v>
      </c>
      <c r="G152" s="2">
        <f t="shared" si="0"/>
        <v>85098.24252</v>
      </c>
      <c r="H152" s="2">
        <f t="shared" si="1"/>
        <v>0.48000000001047738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12197.42</v>
      </c>
      <c r="D153" s="1">
        <f>'PR-RAS'!E157</f>
        <v>2875.91</v>
      </c>
      <c r="E153" s="1">
        <v>0</v>
      </c>
      <c r="F153" s="1">
        <v>0</v>
      </c>
      <c r="G153" s="2">
        <f t="shared" si="0"/>
        <v>2728.2844799999998</v>
      </c>
      <c r="H153" s="2">
        <f t="shared" si="1"/>
        <v>0.51000000000021828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210215.42</v>
      </c>
      <c r="D154" s="1">
        <f>'PR-RAS'!E158</f>
        <v>265522.75</v>
      </c>
      <c r="E154" s="1">
        <v>0</v>
      </c>
      <c r="F154" s="1">
        <v>0</v>
      </c>
      <c r="G154" s="2">
        <f t="shared" si="0"/>
        <v>113412.92076000001</v>
      </c>
      <c r="H154" s="2">
        <f t="shared" si="1"/>
        <v>0.67000000001280569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756102.51</v>
      </c>
      <c r="D155" s="1">
        <f>'PR-RAS'!E159</f>
        <v>865483.08</v>
      </c>
      <c r="E155" s="1">
        <v>0</v>
      </c>
      <c r="F155" s="1">
        <v>0</v>
      </c>
      <c r="G155" s="2">
        <f t="shared" si="0"/>
        <v>383008.57517999999</v>
      </c>
      <c r="H155" s="2">
        <f t="shared" si="1"/>
        <v>0.56999999994877726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33.19</v>
      </c>
      <c r="D156" s="1">
        <f>'PR-RAS'!E160</f>
        <v>0</v>
      </c>
      <c r="E156" s="1">
        <v>0</v>
      </c>
      <c r="F156" s="1">
        <v>0</v>
      </c>
      <c r="G156" s="2">
        <f t="shared" si="0"/>
        <v>5.14445</v>
      </c>
      <c r="H156" s="2">
        <f t="shared" si="1"/>
        <v>0.18999999999999773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755968.55</v>
      </c>
      <c r="D157" s="1">
        <f>'PR-RAS'!E161</f>
        <v>865483.08</v>
      </c>
      <c r="E157" s="1">
        <v>0</v>
      </c>
      <c r="F157" s="1">
        <v>0</v>
      </c>
      <c r="G157" s="2">
        <f t="shared" si="0"/>
        <v>387961.81475999998</v>
      </c>
      <c r="H157" s="2">
        <f t="shared" si="1"/>
        <v>0.52999999991152436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100.77</v>
      </c>
      <c r="D158" s="1">
        <f>'PR-RAS'!E162</f>
        <v>0</v>
      </c>
      <c r="E158" s="1">
        <v>0</v>
      </c>
      <c r="F158" s="1">
        <v>0</v>
      </c>
      <c r="G158" s="2">
        <f t="shared" si="0"/>
        <v>15.820889999999999</v>
      </c>
      <c r="H158" s="2">
        <f t="shared" si="1"/>
        <v>0.23000000000000398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2037186.25</v>
      </c>
      <c r="D159" s="1">
        <f>'PR-RAS'!E163</f>
        <v>2267358.8699999996</v>
      </c>
      <c r="E159" s="1">
        <v>0</v>
      </c>
      <c r="F159" s="1">
        <v>0</v>
      </c>
      <c r="G159" s="2">
        <f t="shared" si="0"/>
        <v>1038360.8304199999</v>
      </c>
      <c r="H159" s="2">
        <f t="shared" si="1"/>
        <v>0.38000000035390258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269037.34000000003</v>
      </c>
      <c r="D160" s="1">
        <f>'PR-RAS'!E164</f>
        <v>319224.59999999998</v>
      </c>
      <c r="E160" s="1">
        <v>0</v>
      </c>
      <c r="F160" s="1">
        <v>0</v>
      </c>
      <c r="G160" s="2">
        <f t="shared" si="0"/>
        <v>144290.35986</v>
      </c>
      <c r="H160" s="2">
        <f t="shared" si="1"/>
        <v>0.74000000004889444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11056.56</v>
      </c>
      <c r="D161" s="1">
        <f>'PR-RAS'!E165</f>
        <v>40091.86</v>
      </c>
      <c r="E161" s="1">
        <v>0</v>
      </c>
      <c r="F161" s="1">
        <v>0</v>
      </c>
      <c r="G161" s="2">
        <f t="shared" si="0"/>
        <v>14598.444799999999</v>
      </c>
      <c r="H161" s="2">
        <f t="shared" si="1"/>
        <v>0.57999999999992724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241020.44</v>
      </c>
      <c r="D162" s="1">
        <f>'PR-RAS'!E166</f>
        <v>264322.05</v>
      </c>
      <c r="E162" s="1">
        <v>0</v>
      </c>
      <c r="F162" s="1">
        <v>0</v>
      </c>
      <c r="G162" s="2">
        <f t="shared" si="0"/>
        <v>123915.99094</v>
      </c>
      <c r="H162" s="2">
        <f t="shared" si="1"/>
        <v>0.48999999999068677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14536.03</v>
      </c>
      <c r="D163" s="1">
        <f>'PR-RAS'!E167</f>
        <v>11673.89</v>
      </c>
      <c r="E163" s="1">
        <v>0</v>
      </c>
      <c r="F163" s="1">
        <v>0</v>
      </c>
      <c r="G163" s="2">
        <f t="shared" si="0"/>
        <v>6137.1772199999996</v>
      </c>
      <c r="H163" s="2">
        <f t="shared" si="1"/>
        <v>0.14000000000123691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2424.31</v>
      </c>
      <c r="D164" s="1">
        <f>'PR-RAS'!E168</f>
        <v>3136.8</v>
      </c>
      <c r="E164" s="1">
        <v>0</v>
      </c>
      <c r="F164" s="1">
        <v>0</v>
      </c>
      <c r="G164" s="2">
        <f t="shared" si="0"/>
        <v>1417.7593300000001</v>
      </c>
      <c r="H164" s="2">
        <f t="shared" si="1"/>
        <v>0.50999999999976353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1085960.46</v>
      </c>
      <c r="D165" s="1">
        <f>'PR-RAS'!E169</f>
        <v>1268567.8299999998</v>
      </c>
      <c r="E165" s="1">
        <v>0</v>
      </c>
      <c r="F165" s="1">
        <v>0</v>
      </c>
      <c r="G165" s="2">
        <f t="shared" si="0"/>
        <v>594187.76367999997</v>
      </c>
      <c r="H165" s="2">
        <f t="shared" si="1"/>
        <v>0.63000000012107193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41625.379999999997</v>
      </c>
      <c r="D166" s="1">
        <f>'PR-RAS'!E170</f>
        <v>55152.83</v>
      </c>
      <c r="E166" s="1">
        <v>0</v>
      </c>
      <c r="F166" s="1">
        <v>0</v>
      </c>
      <c r="G166" s="2">
        <f t="shared" si="0"/>
        <v>25068.621600000002</v>
      </c>
      <c r="H166" s="2">
        <f t="shared" si="1"/>
        <v>0.54999999999563443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792904.44</v>
      </c>
      <c r="D167" s="1">
        <f>'PR-RAS'!E171</f>
        <v>930231.39</v>
      </c>
      <c r="E167" s="1">
        <v>0</v>
      </c>
      <c r="F167" s="1">
        <v>0</v>
      </c>
      <c r="G167" s="2">
        <f t="shared" si="0"/>
        <v>440458.95851999999</v>
      </c>
      <c r="H167" s="2">
        <f t="shared" si="1"/>
        <v>0.82999999995809048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238862.81</v>
      </c>
      <c r="D168" s="1">
        <f>'PR-RAS'!E172</f>
        <v>269404.28999999998</v>
      </c>
      <c r="E168" s="1">
        <v>0</v>
      </c>
      <c r="F168" s="1">
        <v>0</v>
      </c>
      <c r="G168" s="2">
        <f t="shared" si="0"/>
        <v>129871.12212999999</v>
      </c>
      <c r="H168" s="2">
        <f t="shared" si="1"/>
        <v>0.47999999998137355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9150.6200000000008</v>
      </c>
      <c r="D170" s="1">
        <f>'PR-RAS'!E174</f>
        <v>10246.92</v>
      </c>
      <c r="E170" s="1">
        <v>0</v>
      </c>
      <c r="F170" s="1">
        <v>0</v>
      </c>
      <c r="G170" s="2">
        <f t="shared" si="0"/>
        <v>5009.91374</v>
      </c>
      <c r="H170" s="2">
        <f t="shared" si="1"/>
        <v>0.45999999999912689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3417.21</v>
      </c>
      <c r="D172" s="1">
        <f>'PR-RAS'!E176</f>
        <v>3532.4</v>
      </c>
      <c r="E172" s="1">
        <v>0</v>
      </c>
      <c r="F172" s="1">
        <v>0</v>
      </c>
      <c r="G172" s="2">
        <f t="shared" si="0"/>
        <v>1792.4237100000003</v>
      </c>
      <c r="H172" s="2">
        <f t="shared" si="1"/>
        <v>0.61000000000012733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522230.33999999997</v>
      </c>
      <c r="D173" s="1">
        <f>'PR-RAS'!E177</f>
        <v>576857.99</v>
      </c>
      <c r="E173" s="1">
        <v>0</v>
      </c>
      <c r="F173" s="1">
        <v>0</v>
      </c>
      <c r="G173" s="2">
        <f t="shared" si="0"/>
        <v>288262.76703999995</v>
      </c>
      <c r="H173" s="2">
        <f t="shared" si="1"/>
        <v>0.34999999997671694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21736.89</v>
      </c>
      <c r="D174" s="1">
        <f>'PR-RAS'!E178</f>
        <v>15565.88</v>
      </c>
      <c r="E174" s="1">
        <v>0</v>
      </c>
      <c r="F174" s="1">
        <v>0</v>
      </c>
      <c r="G174" s="2">
        <f t="shared" si="0"/>
        <v>9146.2764499999976</v>
      </c>
      <c r="H174" s="2">
        <f t="shared" si="1"/>
        <v>0.23000000000138243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120382.46</v>
      </c>
      <c r="D175" s="1">
        <f>'PR-RAS'!E179</f>
        <v>89884.96</v>
      </c>
      <c r="E175" s="1">
        <v>0</v>
      </c>
      <c r="F175" s="1">
        <v>0</v>
      </c>
      <c r="G175" s="2">
        <f t="shared" si="0"/>
        <v>52226.51412</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5572.37</v>
      </c>
      <c r="D176" s="1">
        <f>'PR-RAS'!E180</f>
        <v>6695.02</v>
      </c>
      <c r="E176" s="1">
        <v>0</v>
      </c>
      <c r="F176" s="1">
        <v>0</v>
      </c>
      <c r="G176" s="2">
        <f t="shared" si="0"/>
        <v>3318.42175</v>
      </c>
      <c r="H176" s="2">
        <f t="shared" si="1"/>
        <v>0.39000000000032742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124406.86</v>
      </c>
      <c r="D177" s="1">
        <f>'PR-RAS'!E181</f>
        <v>134232.54</v>
      </c>
      <c r="E177" s="1">
        <v>0</v>
      </c>
      <c r="F177" s="1">
        <v>0</v>
      </c>
      <c r="G177" s="2">
        <f t="shared" si="0"/>
        <v>69145.461439999999</v>
      </c>
      <c r="H177" s="2">
        <f t="shared" si="1"/>
        <v>0.59999999999126885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10185.35</v>
      </c>
      <c r="D178" s="1">
        <f>'PR-RAS'!E182</f>
        <v>14180.2</v>
      </c>
      <c r="E178" s="1">
        <v>0</v>
      </c>
      <c r="F178" s="1">
        <v>0</v>
      </c>
      <c r="G178" s="2">
        <f t="shared" si="0"/>
        <v>6822.5977499999999</v>
      </c>
      <c r="H178" s="2">
        <f t="shared" si="1"/>
        <v>0.55000000000109139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2638.92</v>
      </c>
      <c r="D179" s="1">
        <f>'PR-RAS'!E183</f>
        <v>31070.2</v>
      </c>
      <c r="E179" s="1">
        <v>0</v>
      </c>
      <c r="F179" s="1">
        <v>0</v>
      </c>
      <c r="G179" s="2">
        <f t="shared" si="0"/>
        <v>11530.71896</v>
      </c>
      <c r="H179" s="2">
        <f t="shared" si="1"/>
        <v>0.28000000000065484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28586.69</v>
      </c>
      <c r="D180" s="1">
        <f>'PR-RAS'!E184</f>
        <v>66759.839999999997</v>
      </c>
      <c r="E180" s="1">
        <v>0</v>
      </c>
      <c r="F180" s="1">
        <v>0</v>
      </c>
      <c r="G180" s="2">
        <f t="shared" si="0"/>
        <v>29017.040229999999</v>
      </c>
      <c r="H180" s="2">
        <f t="shared" si="1"/>
        <v>0.47000000000480213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63604.56</v>
      </c>
      <c r="D181" s="1">
        <f>'PR-RAS'!E185</f>
        <v>74628.990000000005</v>
      </c>
      <c r="E181" s="1">
        <v>0</v>
      </c>
      <c r="F181" s="1">
        <v>0</v>
      </c>
      <c r="G181" s="2">
        <f t="shared" si="0"/>
        <v>38315.2572</v>
      </c>
      <c r="H181" s="2">
        <f t="shared" si="1"/>
        <v>0.44999999999708962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145116.24</v>
      </c>
      <c r="D182" s="1">
        <f>'PR-RAS'!E186</f>
        <v>143840.35999999999</v>
      </c>
      <c r="E182" s="1">
        <v>0</v>
      </c>
      <c r="F182" s="1">
        <v>0</v>
      </c>
      <c r="G182" s="2">
        <f t="shared" si="0"/>
        <v>78336.249759999992</v>
      </c>
      <c r="H182" s="2">
        <f t="shared" si="1"/>
        <v>0.59999999997671694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73262.38</v>
      </c>
      <c r="D183" s="1">
        <f>'PR-RAS'!E187</f>
        <v>4062.3</v>
      </c>
      <c r="E183" s="1">
        <v>0</v>
      </c>
      <c r="F183" s="1">
        <v>0</v>
      </c>
      <c r="G183" s="2">
        <f t="shared" si="0"/>
        <v>14812.430360000002</v>
      </c>
      <c r="H183" s="2">
        <f t="shared" si="1"/>
        <v>0.68000000000483851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86695.73000000001</v>
      </c>
      <c r="D184" s="1">
        <f>'PR-RAS'!E188</f>
        <v>98646.15</v>
      </c>
      <c r="E184" s="1">
        <v>0</v>
      </c>
      <c r="F184" s="1">
        <v>0</v>
      </c>
      <c r="G184" s="2">
        <f t="shared" si="0"/>
        <v>51969.809490000007</v>
      </c>
      <c r="H184" s="2">
        <f t="shared" si="1"/>
        <v>0.41999999998370185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15638.31</v>
      </c>
      <c r="D185" s="1">
        <f>'PR-RAS'!E189</f>
        <v>15714.48</v>
      </c>
      <c r="E185" s="1">
        <v>0</v>
      </c>
      <c r="F185" s="1">
        <v>0</v>
      </c>
      <c r="G185" s="2">
        <f t="shared" si="0"/>
        <v>8660.3776799999996</v>
      </c>
      <c r="H185" s="2">
        <f t="shared" si="1"/>
        <v>0.78999999999905413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35756.800000000003</v>
      </c>
      <c r="D186" s="1">
        <f>'PR-RAS'!E190</f>
        <v>26312.37</v>
      </c>
      <c r="E186" s="1">
        <v>0</v>
      </c>
      <c r="F186" s="1">
        <v>0</v>
      </c>
      <c r="G186" s="2">
        <f t="shared" si="0"/>
        <v>16350.584900000002</v>
      </c>
      <c r="H186" s="2">
        <f t="shared" si="1"/>
        <v>0.56999999999607098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3052.33</v>
      </c>
      <c r="D187" s="1">
        <f>'PR-RAS'!E191</f>
        <v>3380.45</v>
      </c>
      <c r="E187" s="1">
        <v>0</v>
      </c>
      <c r="F187" s="1">
        <v>0</v>
      </c>
      <c r="G187" s="2">
        <f t="shared" si="0"/>
        <v>1825.2607799999998</v>
      </c>
      <c r="H187" s="2">
        <f t="shared" si="1"/>
        <v>0.77999999999974534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2279.12</v>
      </c>
      <c r="D188" s="1">
        <f>'PR-RAS'!E192</f>
        <v>2705.14</v>
      </c>
      <c r="E188" s="1">
        <v>0</v>
      </c>
      <c r="F188" s="1">
        <v>0</v>
      </c>
      <c r="G188" s="2">
        <f t="shared" si="0"/>
        <v>1437.9177999999999</v>
      </c>
      <c r="H188" s="2">
        <f t="shared" si="1"/>
        <v>0.25999999999976353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8784.09</v>
      </c>
      <c r="D189" s="1">
        <f>'PR-RAS'!E193</f>
        <v>1040.83</v>
      </c>
      <c r="E189" s="1">
        <v>0</v>
      </c>
      <c r="F189" s="1">
        <v>0</v>
      </c>
      <c r="G189" s="2">
        <f t="shared" si="0"/>
        <v>2042.761</v>
      </c>
      <c r="H189" s="2">
        <f t="shared" si="1"/>
        <v>0.26000000000021828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3189.14</v>
      </c>
      <c r="D190" s="1">
        <f>'PR-RAS'!E194</f>
        <v>0</v>
      </c>
      <c r="E190" s="1">
        <v>0</v>
      </c>
      <c r="F190" s="1">
        <v>0</v>
      </c>
      <c r="G190" s="2">
        <f t="shared" si="0"/>
        <v>602.74745999999993</v>
      </c>
      <c r="H190" s="2">
        <f t="shared" si="1"/>
        <v>0.13999999999987267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17995.939999999999</v>
      </c>
      <c r="D191" s="1">
        <f>'PR-RAS'!E195</f>
        <v>49492.88</v>
      </c>
      <c r="E191" s="1">
        <v>0</v>
      </c>
      <c r="F191" s="1">
        <v>0</v>
      </c>
      <c r="G191" s="2">
        <f t="shared" si="0"/>
        <v>22226.523000000001</v>
      </c>
      <c r="H191" s="2">
        <f t="shared" si="1"/>
        <v>0.18000000000392902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43144.990000000005</v>
      </c>
      <c r="D192" s="1">
        <f>'PR-RAS'!E196</f>
        <v>39238.82</v>
      </c>
      <c r="E192" s="1">
        <v>0</v>
      </c>
      <c r="F192" s="1">
        <v>0</v>
      </c>
      <c r="G192" s="2">
        <f t="shared" si="0"/>
        <v>23229.922330000001</v>
      </c>
      <c r="H192" s="2">
        <f t="shared" si="1"/>
        <v>0.18999999999505235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33557.97</v>
      </c>
      <c r="D198" s="1">
        <f>'PR-RAS'!E202</f>
        <v>30992.29</v>
      </c>
      <c r="E198" s="1">
        <v>0</v>
      </c>
      <c r="F198" s="1">
        <v>0</v>
      </c>
      <c r="G198" s="2">
        <f t="shared" si="0"/>
        <v>18821.88235</v>
      </c>
      <c r="H198" s="2">
        <f t="shared" si="1"/>
        <v>0.31999999999970896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31878.09</v>
      </c>
      <c r="D200" s="1">
        <f>'PR-RAS'!E204</f>
        <v>30861.08</v>
      </c>
      <c r="E200" s="1">
        <v>0</v>
      </c>
      <c r="F200" s="1">
        <v>0</v>
      </c>
      <c r="G200" s="2">
        <f t="shared" si="0"/>
        <v>18626.44975</v>
      </c>
      <c r="H200" s="2">
        <f t="shared" si="1"/>
        <v>0.17000000000189175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1679.88</v>
      </c>
      <c r="D201" s="1">
        <f>'PR-RAS'!E205</f>
        <v>131.21</v>
      </c>
      <c r="E201" s="1">
        <v>0</v>
      </c>
      <c r="F201" s="1">
        <v>0</v>
      </c>
      <c r="G201" s="2">
        <f t="shared" si="0"/>
        <v>388.46000000000004</v>
      </c>
      <c r="H201" s="2">
        <f t="shared" si="1"/>
        <v>0.32999999999989882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9587.02</v>
      </c>
      <c r="D206" s="1">
        <f>'PR-RAS'!E210</f>
        <v>8246.5299999999988</v>
      </c>
      <c r="E206" s="1">
        <v>0</v>
      </c>
      <c r="F206" s="1">
        <v>0</v>
      </c>
      <c r="G206" s="2">
        <f t="shared" si="0"/>
        <v>5346.4163999999992</v>
      </c>
      <c r="H206" s="2">
        <f t="shared" si="1"/>
        <v>0.49000000000160071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4128.6400000000003</v>
      </c>
      <c r="D207" s="1">
        <f>'PR-RAS'!E211</f>
        <v>4368.87</v>
      </c>
      <c r="E207" s="1">
        <v>0</v>
      </c>
      <c r="F207" s="1">
        <v>0</v>
      </c>
      <c r="G207" s="2">
        <f t="shared" si="0"/>
        <v>2650.4742799999999</v>
      </c>
      <c r="H207" s="2">
        <f t="shared" si="1"/>
        <v>0.48999999999978172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5458.38</v>
      </c>
      <c r="D209" s="1">
        <f>'PR-RAS'!E213</f>
        <v>3877.66</v>
      </c>
      <c r="E209" s="1">
        <v>0</v>
      </c>
      <c r="F209" s="1">
        <v>0</v>
      </c>
      <c r="G209" s="2">
        <f t="shared" si="0"/>
        <v>2748.4495999999999</v>
      </c>
      <c r="H209" s="2">
        <f t="shared" si="1"/>
        <v>0.72000000000025466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7606338</v>
      </c>
      <c r="D285" s="1">
        <f>'PR-RAS'!E289</f>
        <v>8649874.7799999993</v>
      </c>
      <c r="E285" s="1">
        <v>0</v>
      </c>
      <c r="F285" s="1">
        <v>0</v>
      </c>
      <c r="G285" s="2">
        <f t="shared" si="8"/>
        <v>7073328.867039999</v>
      </c>
      <c r="H285" s="2">
        <f t="shared" si="9"/>
        <v>0.22000000067055225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165389.93999999948</v>
      </c>
      <c r="D286" s="1">
        <f>'PR-RAS'!E290</f>
        <v>142509.86000000127</v>
      </c>
      <c r="E286" s="1">
        <v>0</v>
      </c>
      <c r="F286" s="1">
        <v>0</v>
      </c>
      <c r="G286" s="2">
        <f t="shared" si="8"/>
        <v>128366.75310000057</v>
      </c>
      <c r="H286" s="2">
        <f t="shared" si="9"/>
        <v>0.19999999925494194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2452592.96</v>
      </c>
      <c r="D289" s="1">
        <f>'PR-RAS'!E293</f>
        <v>2548751.7999999998</v>
      </c>
      <c r="E289" s="1">
        <v>0</v>
      </c>
      <c r="F289" s="1">
        <v>0</v>
      </c>
      <c r="G289" s="2">
        <f t="shared" si="8"/>
        <v>2174427.8092799997</v>
      </c>
      <c r="H289" s="2">
        <f t="shared" si="9"/>
        <v>0.24000000022351742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64653.43</v>
      </c>
      <c r="D290" s="1">
        <f>'PR-RAS'!E294</f>
        <v>99189.62</v>
      </c>
      <c r="E290" s="1">
        <v>0</v>
      </c>
      <c r="F290" s="1">
        <v>0</v>
      </c>
      <c r="G290" s="2">
        <f t="shared" si="8"/>
        <v>76016.441629999987</v>
      </c>
      <c r="H290" s="2">
        <f t="shared" si="9"/>
        <v>0.81000000000494765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1064.23</v>
      </c>
      <c r="D291" s="1">
        <f>'PR-RAS'!E295</f>
        <v>1571.2</v>
      </c>
      <c r="E291" s="1">
        <v>0</v>
      </c>
      <c r="F291" s="1">
        <v>0</v>
      </c>
      <c r="G291" s="2">
        <f t="shared" si="8"/>
        <v>1219.9226999999998</v>
      </c>
      <c r="H291" s="2">
        <f t="shared" si="9"/>
        <v>0.43000000000006366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19920.36</v>
      </c>
      <c r="D292" s="1">
        <f>'PR-RAS'!E296</f>
        <v>44282.35</v>
      </c>
      <c r="E292" s="1">
        <v>0</v>
      </c>
      <c r="F292" s="1">
        <v>0</v>
      </c>
      <c r="G292" s="2">
        <f t="shared" si="8"/>
        <v>31569.152459999998</v>
      </c>
      <c r="H292" s="2">
        <f t="shared" si="9"/>
        <v>0.70999999999912689</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1616.53</v>
      </c>
      <c r="D293" s="1">
        <f>'PR-RAS'!E298</f>
        <v>618.59</v>
      </c>
      <c r="E293" s="1">
        <v>0</v>
      </c>
      <c r="F293" s="1">
        <v>0</v>
      </c>
      <c r="G293" s="2">
        <f t="shared" si="8"/>
        <v>833.28332</v>
      </c>
      <c r="H293" s="2">
        <f t="shared" si="9"/>
        <v>0.87999999999999545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1616.53</v>
      </c>
      <c r="D306" s="1">
        <f>'PR-RAS'!E311</f>
        <v>618.59</v>
      </c>
      <c r="E306" s="1">
        <v>0</v>
      </c>
      <c r="F306" s="1">
        <v>0</v>
      </c>
      <c r="G306" s="2">
        <f t="shared" si="8"/>
        <v>870.38154999999995</v>
      </c>
      <c r="H306" s="2">
        <f t="shared" si="9"/>
        <v>0.87999999999999545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1616.53</v>
      </c>
      <c r="D307" s="1">
        <f>'PR-RAS'!E312</f>
        <v>618.59</v>
      </c>
      <c r="E307" s="1">
        <v>0</v>
      </c>
      <c r="F307" s="1">
        <v>0</v>
      </c>
      <c r="G307" s="2">
        <f t="shared" si="8"/>
        <v>873.23526000000004</v>
      </c>
      <c r="H307" s="2">
        <f t="shared" si="9"/>
        <v>0.87999999999999545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1616.53</v>
      </c>
      <c r="D308" s="1">
        <f>'PR-RAS'!E313</f>
        <v>618.59</v>
      </c>
      <c r="E308" s="1">
        <v>0</v>
      </c>
      <c r="F308" s="1">
        <v>0</v>
      </c>
      <c r="G308" s="2">
        <f t="shared" si="8"/>
        <v>876.08897000000002</v>
      </c>
      <c r="H308" s="2">
        <f t="shared" si="9"/>
        <v>0.87999999999999545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197127.12</v>
      </c>
      <c r="D345" s="1">
        <f>'PR-RAS'!E350</f>
        <v>258569.37000000002</v>
      </c>
      <c r="E345" s="1">
        <v>0</v>
      </c>
      <c r="F345" s="1">
        <v>0</v>
      </c>
      <c r="G345" s="2">
        <f t="shared" si="8"/>
        <v>245707.45584000001</v>
      </c>
      <c r="H345" s="2">
        <f t="shared" si="9"/>
        <v>0.4900000000197906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6700.81</v>
      </c>
      <c r="D346" s="1">
        <f>'PR-RAS'!E351</f>
        <v>5049.41</v>
      </c>
      <c r="E346" s="1">
        <v>0</v>
      </c>
      <c r="F346" s="1">
        <v>0</v>
      </c>
      <c r="G346" s="2">
        <f t="shared" si="8"/>
        <v>5795.8723499999996</v>
      </c>
      <c r="H346" s="2">
        <f t="shared" si="9"/>
        <v>0.5999999999994543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6700.81</v>
      </c>
      <c r="D351" s="1">
        <f>'PR-RAS'!E356</f>
        <v>5049.41</v>
      </c>
      <c r="E351" s="1">
        <v>0</v>
      </c>
      <c r="F351" s="1">
        <v>0</v>
      </c>
      <c r="G351" s="2">
        <f t="shared" si="8"/>
        <v>5879.8705</v>
      </c>
      <c r="H351" s="2">
        <f t="shared" si="9"/>
        <v>0.5999999999994543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6700.81</v>
      </c>
      <c r="D354" s="1">
        <f>'PR-RAS'!E359</f>
        <v>5049.41</v>
      </c>
      <c r="E354" s="1">
        <v>0</v>
      </c>
      <c r="F354" s="1">
        <v>0</v>
      </c>
      <c r="G354" s="2">
        <f t="shared" si="8"/>
        <v>5930.2693900000004</v>
      </c>
      <c r="H354" s="2">
        <f t="shared" si="9"/>
        <v>0.5999999999994543</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190426.31</v>
      </c>
      <c r="D358" s="1">
        <f>'PR-RAS'!E363</f>
        <v>139294.96000000002</v>
      </c>
      <c r="E358" s="1">
        <v>0</v>
      </c>
      <c r="F358" s="1">
        <v>0</v>
      </c>
      <c r="G358" s="2">
        <f t="shared" si="8"/>
        <v>167438.79411000002</v>
      </c>
      <c r="H358" s="2">
        <f t="shared" si="9"/>
        <v>0.34999999997671694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3750</v>
      </c>
      <c r="E359" s="1">
        <v>0</v>
      </c>
      <c r="F359" s="1">
        <v>0</v>
      </c>
      <c r="G359" s="2">
        <f t="shared" si="8"/>
        <v>2685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3750</v>
      </c>
      <c r="E361" s="1">
        <v>0</v>
      </c>
      <c r="F361" s="1">
        <v>0</v>
      </c>
      <c r="G361" s="2">
        <f t="shared" si="8"/>
        <v>2700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183765.28</v>
      </c>
      <c r="D364" s="1">
        <f>'PR-RAS'!E369</f>
        <v>127076.21</v>
      </c>
      <c r="E364" s="1">
        <v>0</v>
      </c>
      <c r="F364" s="1">
        <v>0</v>
      </c>
      <c r="G364" s="2">
        <f t="shared" si="8"/>
        <v>158964.1251</v>
      </c>
      <c r="H364" s="2">
        <f t="shared" si="9"/>
        <v>0.49000000000523869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49604.61</v>
      </c>
      <c r="D365" s="1">
        <f>'PR-RAS'!E370</f>
        <v>41966.58</v>
      </c>
      <c r="E365" s="1">
        <v>0</v>
      </c>
      <c r="F365" s="1">
        <v>0</v>
      </c>
      <c r="G365" s="2">
        <f t="shared" si="8"/>
        <v>48607.748280000007</v>
      </c>
      <c r="H365" s="2">
        <f t="shared" si="9"/>
        <v>0.80999999999767169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742.85</v>
      </c>
      <c r="D366" s="1">
        <f>'PR-RAS'!E371</f>
        <v>7131.98</v>
      </c>
      <c r="E366" s="1">
        <v>0</v>
      </c>
      <c r="F366" s="1">
        <v>0</v>
      </c>
      <c r="G366" s="2">
        <f t="shared" si="8"/>
        <v>5477.4856499999996</v>
      </c>
      <c r="H366" s="2">
        <f t="shared" si="9"/>
        <v>0.17000000000041382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83702.929999999993</v>
      </c>
      <c r="D367" s="1">
        <f>'PR-RAS'!E372</f>
        <v>28244.35</v>
      </c>
      <c r="E367" s="1">
        <v>0</v>
      </c>
      <c r="F367" s="1">
        <v>0</v>
      </c>
      <c r="G367" s="2">
        <f t="shared" si="8"/>
        <v>51310.136579999999</v>
      </c>
      <c r="H367" s="2">
        <f t="shared" si="9"/>
        <v>0.42000000000552973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42157.57</v>
      </c>
      <c r="D368" s="1">
        <f>'PR-RAS'!E373</f>
        <v>0</v>
      </c>
      <c r="E368" s="1">
        <v>0</v>
      </c>
      <c r="F368" s="1">
        <v>0</v>
      </c>
      <c r="G368" s="2">
        <f t="shared" si="8"/>
        <v>15471.82819</v>
      </c>
      <c r="H368" s="2">
        <f t="shared" si="9"/>
        <v>0.43000000000029104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7557.32</v>
      </c>
      <c r="D371" s="1">
        <f>'PR-RAS'!E376</f>
        <v>49733.3</v>
      </c>
      <c r="E371" s="1">
        <v>0</v>
      </c>
      <c r="F371" s="1">
        <v>0</v>
      </c>
      <c r="G371" s="2">
        <f t="shared" si="8"/>
        <v>39598.850400000003</v>
      </c>
      <c r="H371" s="2">
        <f t="shared" si="9"/>
        <v>0.62000000000261934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1327.23</v>
      </c>
      <c r="D373" s="1">
        <f>'PR-RAS'!E378</f>
        <v>100</v>
      </c>
      <c r="E373" s="1">
        <v>0</v>
      </c>
      <c r="F373" s="1">
        <v>0</v>
      </c>
      <c r="G373" s="2">
        <f t="shared" si="8"/>
        <v>568.12955999999997</v>
      </c>
      <c r="H373" s="2">
        <f t="shared" si="9"/>
        <v>0.23000000000001819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1327.23</v>
      </c>
      <c r="D374" s="1">
        <f>'PR-RAS'!E379</f>
        <v>100</v>
      </c>
      <c r="E374" s="1">
        <v>0</v>
      </c>
      <c r="F374" s="1">
        <v>0</v>
      </c>
      <c r="G374" s="2">
        <f t="shared" si="8"/>
        <v>569.65679</v>
      </c>
      <c r="H374" s="2">
        <f t="shared" si="9"/>
        <v>0.23000000000001819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5333.8</v>
      </c>
      <c r="D386" s="1">
        <f>'PR-RAS'!E391</f>
        <v>8368.75</v>
      </c>
      <c r="E386" s="1">
        <v>0</v>
      </c>
      <c r="F386" s="1">
        <v>0</v>
      </c>
      <c r="G386" s="2">
        <f t="shared" si="8"/>
        <v>8497.450499999999</v>
      </c>
      <c r="H386" s="2">
        <f t="shared" si="9"/>
        <v>0.4499999999998181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5333.8</v>
      </c>
      <c r="D388" s="1">
        <f>'PR-RAS'!E393</f>
        <v>0</v>
      </c>
      <c r="E388" s="1">
        <v>0</v>
      </c>
      <c r="F388" s="1">
        <v>0</v>
      </c>
      <c r="G388" s="2">
        <f t="shared" si="8"/>
        <v>2064.1806000000001</v>
      </c>
      <c r="H388" s="2">
        <f t="shared" si="9"/>
        <v>0.1999999999998181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8368.75</v>
      </c>
      <c r="E390" s="1">
        <v>0</v>
      </c>
      <c r="F390" s="1">
        <v>0</v>
      </c>
      <c r="G390" s="2">
        <f t="shared" si="8"/>
        <v>6510.8874999999998</v>
      </c>
      <c r="H390" s="2">
        <f t="shared" si="9"/>
        <v>0.25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114225</v>
      </c>
      <c r="E397" s="1">
        <v>0</v>
      </c>
      <c r="F397" s="1">
        <v>0</v>
      </c>
      <c r="G397" s="2">
        <f t="shared" si="8"/>
        <v>90466.2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114225</v>
      </c>
      <c r="E398" s="1">
        <v>0</v>
      </c>
      <c r="F398" s="1">
        <v>0</v>
      </c>
      <c r="G398" s="2">
        <f t="shared" si="8"/>
        <v>90694.650000000009</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195510.59</v>
      </c>
      <c r="D403" s="1">
        <f>'PR-RAS'!E408</f>
        <v>257950.78000000003</v>
      </c>
      <c r="E403" s="1">
        <v>0</v>
      </c>
      <c r="F403" s="1">
        <v>0</v>
      </c>
      <c r="G403" s="2">
        <f t="shared" si="8"/>
        <v>285987.68430000002</v>
      </c>
      <c r="H403" s="2">
        <f t="shared" si="9"/>
        <v>0.62999999997555278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629220.46</v>
      </c>
      <c r="D405" s="1">
        <f>'PR-RAS'!E410</f>
        <v>704256.78</v>
      </c>
      <c r="E405" s="1">
        <v>0</v>
      </c>
      <c r="F405" s="1">
        <v>0</v>
      </c>
      <c r="G405" s="2">
        <f t="shared" si="8"/>
        <v>823244.54408000002</v>
      </c>
      <c r="H405" s="2">
        <f t="shared" si="9"/>
        <v>0.67999999993480742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6441.88</v>
      </c>
      <c r="D406" s="1">
        <f>'PR-RAS'!E411</f>
        <v>626.32000000000005</v>
      </c>
      <c r="E406" s="1">
        <v>0</v>
      </c>
      <c r="F406" s="1">
        <v>0</v>
      </c>
      <c r="G406" s="2">
        <f t="shared" si="8"/>
        <v>3116.2806000000005</v>
      </c>
      <c r="H406" s="2">
        <f t="shared" si="9"/>
        <v>0.43999999999994088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7773344.4699999997</v>
      </c>
      <c r="D407" s="1">
        <f>'PR-RAS'!E412</f>
        <v>8793003.2300000004</v>
      </c>
      <c r="E407" s="1">
        <v>0</v>
      </c>
      <c r="F407" s="1">
        <v>0</v>
      </c>
      <c r="G407" s="2">
        <f t="shared" si="8"/>
        <v>10295896.47758</v>
      </c>
      <c r="H407" s="2">
        <f t="shared" si="9"/>
        <v>0.70000000018626451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7803465.1200000001</v>
      </c>
      <c r="D408" s="1">
        <f>'PR-RAS'!E413</f>
        <v>8908444.1499999985</v>
      </c>
      <c r="E408" s="1">
        <v>0</v>
      </c>
      <c r="F408" s="1">
        <v>0</v>
      </c>
      <c r="G408" s="2">
        <f t="shared" si="8"/>
        <v>10427483.841939999</v>
      </c>
      <c r="H408" s="2">
        <f t="shared" si="9"/>
        <v>0.26999999862164259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30120.650000000373</v>
      </c>
      <c r="D410" s="1">
        <f>'PR-RAS'!E415</f>
        <v>115440.91999999806</v>
      </c>
      <c r="E410" s="1">
        <v>0</v>
      </c>
      <c r="F410" s="1">
        <v>0</v>
      </c>
      <c r="G410" s="2">
        <f t="shared" si="8"/>
        <v>106750.01840999856</v>
      </c>
      <c r="H410" s="2">
        <f t="shared" si="9"/>
        <v>0.43000000156462193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3081813.42</v>
      </c>
      <c r="D412" s="1">
        <f>'PR-RAS'!E417</f>
        <v>3253008.58</v>
      </c>
      <c r="E412" s="1">
        <v>0</v>
      </c>
      <c r="F412" s="1">
        <v>0</v>
      </c>
      <c r="G412" s="2">
        <f t="shared" si="8"/>
        <v>3940598.3683799999</v>
      </c>
      <c r="H412" s="2">
        <f t="shared" si="9"/>
        <v>0.83999999985098839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71095.31</v>
      </c>
      <c r="D413" s="1">
        <f>'PR-RAS'!E418</f>
        <v>99815.94</v>
      </c>
      <c r="E413" s="1">
        <v>0</v>
      </c>
      <c r="F413" s="1">
        <v>0</v>
      </c>
      <c r="G413" s="2">
        <f t="shared" si="8"/>
        <v>111539.60227999999</v>
      </c>
      <c r="H413" s="2">
        <f t="shared" si="9"/>
        <v>0.36999999999534339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105495.64</v>
      </c>
      <c r="D414" s="1">
        <f>'PR-RAS'!E420</f>
        <v>0</v>
      </c>
      <c r="E414" s="1">
        <v>0</v>
      </c>
      <c r="F414" s="1">
        <v>0</v>
      </c>
      <c r="G414" s="2">
        <f t="shared" si="8"/>
        <v>43569.69932</v>
      </c>
      <c r="H414" s="2">
        <f t="shared" si="9"/>
        <v>0.36000000000058208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105495.64</v>
      </c>
      <c r="D478" s="1">
        <f>'PR-RAS'!E484</f>
        <v>0</v>
      </c>
      <c r="E478" s="1">
        <v>0</v>
      </c>
      <c r="F478" s="1">
        <v>0</v>
      </c>
      <c r="G478" s="2">
        <f t="shared" si="8"/>
        <v>50321.420279999998</v>
      </c>
      <c r="H478" s="2">
        <f t="shared" si="9"/>
        <v>0.36000000000058208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105495.64</v>
      </c>
      <c r="D489" s="1">
        <f>'PR-RAS'!E495</f>
        <v>0</v>
      </c>
      <c r="E489" s="1">
        <v>0</v>
      </c>
      <c r="F489" s="1">
        <v>0</v>
      </c>
      <c r="G489" s="2">
        <f t="shared" si="8"/>
        <v>51481.872320000002</v>
      </c>
      <c r="H489" s="2">
        <f t="shared" si="9"/>
        <v>0.36000000000058208</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105495.64</v>
      </c>
      <c r="D490" s="1">
        <f>'PR-RAS'!E496</f>
        <v>0</v>
      </c>
      <c r="E490" s="1">
        <v>0</v>
      </c>
      <c r="F490" s="1">
        <v>0</v>
      </c>
      <c r="G490" s="2">
        <f t="shared" si="8"/>
        <v>51587.367959999996</v>
      </c>
      <c r="H490" s="2">
        <f t="shared" si="9"/>
        <v>0.36000000000058208</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248477.64</v>
      </c>
      <c r="D522" s="1">
        <f>'PR-RAS'!E528</f>
        <v>235957.56</v>
      </c>
      <c r="E522" s="1">
        <v>0</v>
      </c>
      <c r="F522" s="1">
        <v>0</v>
      </c>
      <c r="G522" s="2">
        <f t="shared" ref="G522:G809" si="10">(B522/1000)*(C522*1+D522*2)</f>
        <v>375324.62796000001</v>
      </c>
      <c r="H522" s="2">
        <f t="shared" ref="H522:H809" si="11">ABS(C522-ROUND(C522,0))+ABS(D522-ROUND(D522,0))</f>
        <v>0.79999999998835847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248477.64</v>
      </c>
      <c r="D587" s="1">
        <f>'PR-RAS'!E593</f>
        <v>235957.56</v>
      </c>
      <c r="E587" s="1">
        <v>0</v>
      </c>
      <c r="F587" s="1">
        <v>0</v>
      </c>
      <c r="G587" s="2">
        <f t="shared" si="10"/>
        <v>422150.15735999995</v>
      </c>
      <c r="H587" s="2">
        <f t="shared" si="11"/>
        <v>0.79999999998835847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131960.37</v>
      </c>
      <c r="D593" s="1">
        <f>'PR-RAS'!E599</f>
        <v>130461.92</v>
      </c>
      <c r="E593" s="1">
        <v>0</v>
      </c>
      <c r="F593" s="1">
        <v>0</v>
      </c>
      <c r="G593" s="2">
        <f t="shared" si="10"/>
        <v>232587.45231999995</v>
      </c>
      <c r="H593" s="2">
        <f t="shared" si="11"/>
        <v>0.44999999999708962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131960.37</v>
      </c>
      <c r="D594" s="1">
        <f>'PR-RAS'!E600</f>
        <v>130461.92</v>
      </c>
      <c r="E594" s="1">
        <v>0</v>
      </c>
      <c r="F594" s="1">
        <v>0</v>
      </c>
      <c r="G594" s="2">
        <f t="shared" si="10"/>
        <v>232980.33652999997</v>
      </c>
      <c r="H594" s="2">
        <f t="shared" si="11"/>
        <v>0.44999999999708962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116517.27</v>
      </c>
      <c r="D599" s="1">
        <f>'PR-RAS'!E605</f>
        <v>105495.64</v>
      </c>
      <c r="E599" s="1">
        <v>0</v>
      </c>
      <c r="F599" s="1">
        <v>0</v>
      </c>
      <c r="G599" s="2">
        <f t="shared" si="10"/>
        <v>195850.11289999998</v>
      </c>
      <c r="H599" s="2">
        <f t="shared" si="11"/>
        <v>0.63000000000465661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116517.27</v>
      </c>
      <c r="D600" s="1">
        <f>'PR-RAS'!E606</f>
        <v>105495.64</v>
      </c>
      <c r="E600" s="1">
        <v>0</v>
      </c>
      <c r="F600" s="1">
        <v>0</v>
      </c>
      <c r="G600" s="2">
        <f t="shared" si="10"/>
        <v>196177.62144999998</v>
      </c>
      <c r="H600" s="2">
        <f t="shared" si="11"/>
        <v>0.63000000000465661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142982</v>
      </c>
      <c r="D630" s="1">
        <f>'PR-RAS'!E636</f>
        <v>235957.56</v>
      </c>
      <c r="E630" s="1">
        <v>0</v>
      </c>
      <c r="F630" s="1">
        <v>0</v>
      </c>
      <c r="G630" s="2">
        <f t="shared" si="10"/>
        <v>386770.28847999999</v>
      </c>
      <c r="H630" s="2">
        <f t="shared" si="11"/>
        <v>0.44000000000232831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116517.27</v>
      </c>
      <c r="D631" s="1">
        <f>'PR-RAS'!E637</f>
        <v>105495.64</v>
      </c>
      <c r="E631" s="1">
        <v>0</v>
      </c>
      <c r="F631" s="1">
        <v>0</v>
      </c>
      <c r="G631" s="2">
        <f t="shared" si="10"/>
        <v>206330.38649999999</v>
      </c>
      <c r="H631" s="2">
        <f t="shared" si="11"/>
        <v>0.63000000000465661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7878840.1099999994</v>
      </c>
      <c r="D633" s="1">
        <f>'PR-RAS'!E639</f>
        <v>8793003.2300000004</v>
      </c>
      <c r="E633" s="1">
        <v>0</v>
      </c>
      <c r="F633" s="1">
        <v>0</v>
      </c>
      <c r="G633" s="2">
        <f t="shared" si="10"/>
        <v>16093783.03224</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8051942.7599999998</v>
      </c>
      <c r="D634" s="1">
        <f>'PR-RAS'!E640</f>
        <v>9144401.709999999</v>
      </c>
      <c r="E634" s="1">
        <v>0</v>
      </c>
      <c r="F634" s="1">
        <v>0</v>
      </c>
      <c r="G634" s="2">
        <f t="shared" si="10"/>
        <v>16673692.331940001</v>
      </c>
      <c r="H634" s="2">
        <f t="shared" si="11"/>
        <v>0.5300000011920929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173102.65000000037</v>
      </c>
      <c r="D636" s="1">
        <f>'PR-RAS'!E642</f>
        <v>351398.47999999858</v>
      </c>
      <c r="E636" s="1">
        <v>0</v>
      </c>
      <c r="F636" s="1">
        <v>0</v>
      </c>
      <c r="G636" s="2">
        <f t="shared" si="10"/>
        <v>556196.25234999845</v>
      </c>
      <c r="H636" s="2">
        <f t="shared" si="11"/>
        <v>0.82999999821186066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2965296.15</v>
      </c>
      <c r="D638" s="1">
        <f>'PR-RAS'!E644</f>
        <v>3147512.94</v>
      </c>
      <c r="E638" s="1">
        <v>0</v>
      </c>
      <c r="F638" s="1">
        <v>0</v>
      </c>
      <c r="G638" s="2">
        <f t="shared" si="10"/>
        <v>5898825.1331099998</v>
      </c>
      <c r="H638" s="2">
        <f t="shared" si="11"/>
        <v>0.2099999999627471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3138398.8000000003</v>
      </c>
      <c r="D640" s="1">
        <f>'PR-RAS'!E646</f>
        <v>3498911.4199999985</v>
      </c>
      <c r="E640" s="1">
        <v>0</v>
      </c>
      <c r="F640" s="1">
        <v>0</v>
      </c>
      <c r="G640" s="2">
        <f t="shared" si="10"/>
        <v>6477045.6279599983</v>
      </c>
      <c r="H640" s="2">
        <f t="shared" si="11"/>
        <v>0.61999999824911356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9453.5400000000009</v>
      </c>
      <c r="D641" s="1">
        <f>'PR-RAS'!E647</f>
        <v>8387.6200000000008</v>
      </c>
      <c r="E641" s="1">
        <v>0</v>
      </c>
      <c r="F641" s="1">
        <v>0</v>
      </c>
      <c r="G641" s="2">
        <f t="shared" si="10"/>
        <v>16786.4192</v>
      </c>
      <c r="H641" s="2">
        <f t="shared" si="11"/>
        <v>0.83999999999832653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39685.19</v>
      </c>
      <c r="D642" s="1">
        <f>'PR-RAS'!E649</f>
        <v>5733.25</v>
      </c>
      <c r="E642" s="1">
        <v>0</v>
      </c>
      <c r="F642" s="1">
        <v>0</v>
      </c>
      <c r="G642" s="2">
        <f t="shared" si="10"/>
        <v>32788.233290000004</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8394060.6799999997</v>
      </c>
      <c r="D643" s="1">
        <f>'PR-RAS'!E650</f>
        <v>9571760.7899999991</v>
      </c>
      <c r="E643" s="1">
        <v>0</v>
      </c>
      <c r="F643" s="1">
        <v>0</v>
      </c>
      <c r="G643" s="2">
        <f t="shared" si="10"/>
        <v>17679127.81092</v>
      </c>
      <c r="H643" s="2">
        <f t="shared" si="11"/>
        <v>0.5300000011920929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8428012.6300000008</v>
      </c>
      <c r="D644" s="1">
        <f>'PR-RAS'!E651</f>
        <v>9495039.6199999992</v>
      </c>
      <c r="E644" s="1">
        <v>0</v>
      </c>
      <c r="F644" s="1">
        <v>0</v>
      </c>
      <c r="G644" s="2">
        <f t="shared" si="10"/>
        <v>17629833.072409999</v>
      </c>
      <c r="H644" s="2">
        <f t="shared" si="11"/>
        <v>0.75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5733.2399999983609</v>
      </c>
      <c r="D645" s="1">
        <f>'PR-RAS'!E652</f>
        <v>82454.419999999925</v>
      </c>
      <c r="E645" s="1">
        <v>0</v>
      </c>
      <c r="F645" s="1">
        <v>0</v>
      </c>
      <c r="G645" s="2">
        <f t="shared" si="10"/>
        <v>109893.49951999885</v>
      </c>
      <c r="H645" s="2">
        <f t="shared" si="11"/>
        <v>0.65999999828636646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285</v>
      </c>
      <c r="D647" s="1">
        <f>'PR-RAS'!E654</f>
        <v>284</v>
      </c>
      <c r="E647" s="1">
        <v>0</v>
      </c>
      <c r="F647" s="1">
        <v>0</v>
      </c>
      <c r="G647" s="2">
        <f t="shared" si="10"/>
        <v>551.03800000000001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266</v>
      </c>
      <c r="D649" s="1">
        <f>'PR-RAS'!E656</f>
        <v>266</v>
      </c>
      <c r="E649" s="1">
        <v>0</v>
      </c>
      <c r="F649" s="1">
        <v>0</v>
      </c>
      <c r="G649" s="2">
        <f t="shared" si="10"/>
        <v>517.10400000000004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126097.36</v>
      </c>
      <c r="E662" s="1">
        <v>0</v>
      </c>
      <c r="F662" s="1">
        <v>0</v>
      </c>
      <c r="G662" s="2">
        <f t="shared" si="10"/>
        <v>166700.70992000002</v>
      </c>
      <c r="H662" s="2">
        <f t="shared" si="11"/>
        <v>0.36000000000058208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812132.7</v>
      </c>
      <c r="D668" s="1">
        <f>'PR-RAS'!E675</f>
        <v>657372.63</v>
      </c>
      <c r="E668" s="1">
        <v>0</v>
      </c>
      <c r="F668" s="1">
        <v>0</v>
      </c>
      <c r="G668" s="2">
        <f t="shared" si="10"/>
        <v>1418627.59932</v>
      </c>
      <c r="H668" s="2">
        <f t="shared" si="11"/>
        <v>0.67000000004190952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31753.759999999998</v>
      </c>
      <c r="D687" s="1">
        <f>'PR-RAS'!E694</f>
        <v>0</v>
      </c>
      <c r="E687" s="1">
        <v>0</v>
      </c>
      <c r="F687" s="1">
        <v>0</v>
      </c>
      <c r="G687" s="2">
        <f t="shared" si="10"/>
        <v>21783.07936</v>
      </c>
      <c r="H687" s="2">
        <f t="shared" si="11"/>
        <v>0.24000000000160071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14709.12</v>
      </c>
      <c r="E690" s="1">
        <v>0</v>
      </c>
      <c r="F690" s="1">
        <v>0</v>
      </c>
      <c r="G690" s="2">
        <f t="shared" si="10"/>
        <v>20269.167359999999</v>
      </c>
      <c r="H690" s="2">
        <f t="shared" si="11"/>
        <v>0.12000000000080036</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205587.96</v>
      </c>
      <c r="D691" s="1">
        <f>'PR-RAS'!E698</f>
        <v>0</v>
      </c>
      <c r="E691" s="1">
        <v>0</v>
      </c>
      <c r="F691" s="1">
        <v>0</v>
      </c>
      <c r="G691" s="2">
        <f t="shared" si="10"/>
        <v>141855.69239999997</v>
      </c>
      <c r="H691" s="2">
        <f t="shared" si="11"/>
        <v>4.0000000008149073E-2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16664.91</v>
      </c>
      <c r="D703" s="1">
        <f>'PR-RAS'!E710</f>
        <v>20115.64</v>
      </c>
      <c r="E703" s="1">
        <v>0</v>
      </c>
      <c r="F703" s="1">
        <v>0</v>
      </c>
      <c r="G703" s="2">
        <f t="shared" si="10"/>
        <v>39941.125379999998</v>
      </c>
      <c r="H703" s="2">
        <f t="shared" si="11"/>
        <v>0.4500000000007276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14329.09</v>
      </c>
      <c r="D705" s="1">
        <f>'PR-RAS'!E712</f>
        <v>1951.03</v>
      </c>
      <c r="E705" s="1">
        <v>0</v>
      </c>
      <c r="F705" s="1">
        <v>0</v>
      </c>
      <c r="G705" s="2">
        <f t="shared" si="10"/>
        <v>12834.729600000001</v>
      </c>
      <c r="H705" s="2">
        <f t="shared" si="11"/>
        <v>0.12000000000011823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19265.52</v>
      </c>
      <c r="D709" s="1">
        <f>'PR-RAS'!E716</f>
        <v>25068.27</v>
      </c>
      <c r="E709" s="1">
        <v>0</v>
      </c>
      <c r="F709" s="1">
        <v>0</v>
      </c>
      <c r="G709" s="2">
        <f t="shared" si="10"/>
        <v>49136.658479999998</v>
      </c>
      <c r="H709" s="2">
        <f t="shared" si="11"/>
        <v>0.75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24580.78</v>
      </c>
      <c r="D710" s="1">
        <f>'PR-RAS'!E717</f>
        <v>19460.09</v>
      </c>
      <c r="E710" s="1">
        <v>0</v>
      </c>
      <c r="F710" s="1">
        <v>0</v>
      </c>
      <c r="G710" s="2">
        <f t="shared" si="10"/>
        <v>45022.180639999999</v>
      </c>
      <c r="H710" s="2">
        <f t="shared" si="11"/>
        <v>0.31000000000130967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241020.44</v>
      </c>
      <c r="D711" s="1">
        <f>'PR-RAS'!E718</f>
        <v>264322.05</v>
      </c>
      <c r="E711" s="1">
        <v>0</v>
      </c>
      <c r="F711" s="1">
        <v>0</v>
      </c>
      <c r="G711" s="2">
        <f t="shared" si="10"/>
        <v>546461.82339999999</v>
      </c>
      <c r="H711" s="2">
        <f t="shared" si="11"/>
        <v>0.48999999999068677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843.45</v>
      </c>
      <c r="D713" s="1">
        <f>'PR-RAS'!E720</f>
        <v>23045.17</v>
      </c>
      <c r="E713" s="1">
        <v>0</v>
      </c>
      <c r="F713" s="1">
        <v>0</v>
      </c>
      <c r="G713" s="2">
        <f t="shared" si="10"/>
        <v>33416.858479999995</v>
      </c>
      <c r="H713" s="2">
        <f t="shared" si="11"/>
        <v>0.61999999999829924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868.72</v>
      </c>
      <c r="D714" s="1">
        <f>'PR-RAS'!E721</f>
        <v>0</v>
      </c>
      <c r="E714" s="1">
        <v>0</v>
      </c>
      <c r="F714" s="1">
        <v>0</v>
      </c>
      <c r="G714" s="2">
        <f t="shared" si="10"/>
        <v>619.39735999999994</v>
      </c>
      <c r="H714" s="2">
        <f t="shared" si="11"/>
        <v>0.27999999999997272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11379.79</v>
      </c>
      <c r="D715" s="1">
        <f>'PR-RAS'!E722</f>
        <v>20560.95</v>
      </c>
      <c r="E715" s="1">
        <v>0</v>
      </c>
      <c r="F715" s="1">
        <v>0</v>
      </c>
      <c r="G715" s="2">
        <f t="shared" si="10"/>
        <v>37486.206660000003</v>
      </c>
      <c r="H715" s="2">
        <f t="shared" si="11"/>
        <v>0.25999999999839929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955.6</v>
      </c>
      <c r="D716" s="1">
        <f>'PR-RAS'!E723</f>
        <v>0</v>
      </c>
      <c r="E716" s="1">
        <v>0</v>
      </c>
      <c r="F716" s="1">
        <v>0</v>
      </c>
      <c r="G716" s="2">
        <f t="shared" si="10"/>
        <v>683.25400000000002</v>
      </c>
      <c r="H716" s="2">
        <f t="shared" si="11"/>
        <v>0.39999999999997726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10565.96</v>
      </c>
      <c r="D718" s="1">
        <f>'PR-RAS'!E725</f>
        <v>10617.72</v>
      </c>
      <c r="E718" s="1">
        <v>0</v>
      </c>
      <c r="F718" s="1">
        <v>0</v>
      </c>
      <c r="G718" s="2">
        <f t="shared" si="10"/>
        <v>22801.603799999997</v>
      </c>
      <c r="H718" s="2">
        <f t="shared" si="11"/>
        <v>0.32000000000152795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23632.09</v>
      </c>
      <c r="D719" s="1">
        <f>'PR-RAS'!E726</f>
        <v>13892.54</v>
      </c>
      <c r="E719" s="1">
        <v>0</v>
      </c>
      <c r="F719" s="1">
        <v>0</v>
      </c>
      <c r="G719" s="2">
        <f t="shared" si="10"/>
        <v>36917.528059999997</v>
      </c>
      <c r="H719" s="2">
        <f t="shared" si="11"/>
        <v>0.5499999999992724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31878.09</v>
      </c>
      <c r="D732" s="1">
        <f>'PR-RAS'!E739</f>
        <v>30861.08</v>
      </c>
      <c r="E732" s="1">
        <v>0</v>
      </c>
      <c r="F732" s="1">
        <v>0</v>
      </c>
      <c r="G732" s="2">
        <f t="shared" si="10"/>
        <v>68421.782749999998</v>
      </c>
      <c r="H732" s="2">
        <f t="shared" si="11"/>
        <v>0.17000000000189175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1679.88</v>
      </c>
      <c r="D737" s="1">
        <f>'PR-RAS'!E744</f>
        <v>131.21</v>
      </c>
      <c r="E737" s="1">
        <v>0</v>
      </c>
      <c r="F737" s="1">
        <v>0</v>
      </c>
      <c r="G737" s="2">
        <f t="shared" si="10"/>
        <v>1429.5328000000002</v>
      </c>
      <c r="H737" s="2">
        <f t="shared" si="11"/>
        <v>0.32999999999989882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105495.64</v>
      </c>
      <c r="D878" s="1">
        <f>'PR-RAS'!E885</f>
        <v>0</v>
      </c>
      <c r="E878" s="1">
        <v>0</v>
      </c>
      <c r="F878" s="1">
        <v>0</v>
      </c>
      <c r="G878" s="2">
        <f t="shared" si="18"/>
        <v>92519.67628</v>
      </c>
      <c r="H878" s="2">
        <f t="shared" si="19"/>
        <v>0.36000000000058208</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131960.37</v>
      </c>
      <c r="D940" s="1">
        <f>'PR-RAS'!E947</f>
        <v>130461.92</v>
      </c>
      <c r="E940" s="1">
        <v>0</v>
      </c>
      <c r="F940" s="1">
        <v>0</v>
      </c>
      <c r="G940" s="2">
        <f t="shared" si="18"/>
        <v>368918.27318999992</v>
      </c>
      <c r="H940" s="2">
        <f t="shared" si="19"/>
        <v>0.44999999999708962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116517.27</v>
      </c>
      <c r="D946" s="1">
        <f>'PR-RAS'!E953</f>
        <v>105495.64</v>
      </c>
      <c r="E946" s="1">
        <v>0</v>
      </c>
      <c r="F946" s="1">
        <v>0</v>
      </c>
      <c r="G946" s="2">
        <f t="shared" si="18"/>
        <v>309495.57974999998</v>
      </c>
      <c r="H946" s="2">
        <f t="shared" si="19"/>
        <v>0.63000000000465661</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7917158.3700000001</v>
      </c>
      <c r="D984" s="6">
        <f>BILANCA!E6</f>
        <v>7939225.2699999996</v>
      </c>
      <c r="E984" s="6">
        <v>0</v>
      </c>
      <c r="F984" s="6">
        <v>0</v>
      </c>
      <c r="G984" s="7">
        <f t="shared" ref="G984:G1241" si="22">B984/1000*C984+B984/500*D984</f>
        <v>23795.608909999999</v>
      </c>
      <c r="H984" s="7">
        <f t="shared" si="19"/>
        <v>0.63999999966472387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7793256.6600000001</v>
      </c>
      <c r="D985" s="1">
        <f>BILANCA!E7</f>
        <v>7669834.6899999995</v>
      </c>
      <c r="E985" s="1">
        <v>0</v>
      </c>
      <c r="F985" s="1">
        <v>0</v>
      </c>
      <c r="G985" s="2">
        <f t="shared" si="22"/>
        <v>46265.852079999997</v>
      </c>
      <c r="H985" s="2">
        <f t="shared" si="19"/>
        <v>0.65000000037252903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1138642.6299999999</v>
      </c>
      <c r="D986" s="1">
        <f>BILANCA!E8</f>
        <v>1143549.58</v>
      </c>
      <c r="E986" s="1">
        <v>0</v>
      </c>
      <c r="F986" s="1">
        <v>0</v>
      </c>
      <c r="G986" s="2">
        <f t="shared" si="22"/>
        <v>10277.22537</v>
      </c>
      <c r="H986" s="2">
        <f t="shared" si="19"/>
        <v>0.7900000000372529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1082305.8799999999</v>
      </c>
      <c r="D987" s="1">
        <f>BILANCA!E9</f>
        <v>1082305.8799999999</v>
      </c>
      <c r="E987" s="1">
        <v>0</v>
      </c>
      <c r="F987" s="1">
        <v>0</v>
      </c>
      <c r="G987" s="2">
        <f t="shared" si="22"/>
        <v>12987.670559999999</v>
      </c>
      <c r="H987" s="2">
        <f t="shared" si="19"/>
        <v>0.24000000022351742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57413.19</v>
      </c>
      <c r="D988" s="1">
        <f>BILANCA!E10</f>
        <v>62462.61</v>
      </c>
      <c r="E988" s="1">
        <v>0</v>
      </c>
      <c r="F988" s="1">
        <v>0</v>
      </c>
      <c r="G988" s="2">
        <f t="shared" si="22"/>
        <v>911.69205000000011</v>
      </c>
      <c r="H988" s="2">
        <f t="shared" si="19"/>
        <v>0.58000000000174623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1076.44</v>
      </c>
      <c r="D989" s="1">
        <f>BILANCA!E11</f>
        <v>1218.9100000000001</v>
      </c>
      <c r="E989" s="1">
        <v>0</v>
      </c>
      <c r="F989" s="1">
        <v>0</v>
      </c>
      <c r="G989" s="2">
        <f t="shared" si="22"/>
        <v>21.085560000000001</v>
      </c>
      <c r="H989" s="2">
        <f t="shared" si="19"/>
        <v>0.52999999999997272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6415725.75</v>
      </c>
      <c r="D990" s="1">
        <f>BILANCA!E12</f>
        <v>6350104.1699999999</v>
      </c>
      <c r="E990" s="1">
        <v>0</v>
      </c>
      <c r="F990" s="1">
        <v>0</v>
      </c>
      <c r="G990" s="2">
        <f t="shared" si="22"/>
        <v>133811.53863</v>
      </c>
      <c r="H990" s="2">
        <f t="shared" si="19"/>
        <v>0.41999999992549419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6072023.0599999996</v>
      </c>
      <c r="D991" s="1">
        <f>BILANCA!E13</f>
        <v>5996236.79</v>
      </c>
      <c r="E991" s="1">
        <v>0</v>
      </c>
      <c r="F991" s="1">
        <v>0</v>
      </c>
      <c r="G991" s="2">
        <f t="shared" si="22"/>
        <v>144515.97311999998</v>
      </c>
      <c r="H991" s="2">
        <f t="shared" si="19"/>
        <v>0.26999999955296516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9060726.7300000004</v>
      </c>
      <c r="D993" s="1">
        <f>BILANCA!E15</f>
        <v>9174951.7200000007</v>
      </c>
      <c r="E993" s="1">
        <v>0</v>
      </c>
      <c r="F993" s="1">
        <v>0</v>
      </c>
      <c r="G993" s="2">
        <f t="shared" si="22"/>
        <v>274106.30170000001</v>
      </c>
      <c r="H993" s="2">
        <f t="shared" si="19"/>
        <v>0.54999999888241291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31558.02</v>
      </c>
      <c r="D994" s="1">
        <f>BILANCA!E16</f>
        <v>31558.01</v>
      </c>
      <c r="E994" s="1">
        <v>0</v>
      </c>
      <c r="F994" s="1">
        <v>0</v>
      </c>
      <c r="G994" s="2">
        <f t="shared" si="22"/>
        <v>1041.41444</v>
      </c>
      <c r="H994" s="2">
        <f t="shared" si="19"/>
        <v>2.9999999998835847E-2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784376.86</v>
      </c>
      <c r="D995" s="1">
        <f>BILANCA!E17</f>
        <v>788126.85</v>
      </c>
      <c r="E995" s="1">
        <v>0</v>
      </c>
      <c r="F995" s="1">
        <v>0</v>
      </c>
      <c r="G995" s="2">
        <f t="shared" si="22"/>
        <v>28327.566719999999</v>
      </c>
      <c r="H995" s="2">
        <f t="shared" si="19"/>
        <v>0.2900000000372529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3804638.55</v>
      </c>
      <c r="D996" s="1">
        <f>BILANCA!E18</f>
        <v>3998399.79</v>
      </c>
      <c r="E996" s="1">
        <v>0</v>
      </c>
      <c r="F996" s="1">
        <v>0</v>
      </c>
      <c r="G996" s="2">
        <f t="shared" si="22"/>
        <v>153418.69568999999</v>
      </c>
      <c r="H996" s="2">
        <f t="shared" si="19"/>
        <v>0.66000000014901161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340343.70000000019</v>
      </c>
      <c r="D997" s="1">
        <f>BILANCA!E19</f>
        <v>352952.24000000022</v>
      </c>
      <c r="E997" s="1">
        <v>0</v>
      </c>
      <c r="F997" s="1">
        <v>0</v>
      </c>
      <c r="G997" s="2">
        <f t="shared" si="22"/>
        <v>14647.474520000009</v>
      </c>
      <c r="H997" s="2">
        <f t="shared" si="19"/>
        <v>0.5400000000372529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349220.27</v>
      </c>
      <c r="D998" s="1">
        <f>BILANCA!E20</f>
        <v>377031.87</v>
      </c>
      <c r="E998" s="1">
        <v>0</v>
      </c>
      <c r="F998" s="1">
        <v>0</v>
      </c>
      <c r="G998" s="2">
        <f t="shared" si="22"/>
        <v>16549.260149999998</v>
      </c>
      <c r="H998" s="2">
        <f t="shared" si="19"/>
        <v>0.40000000002328306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72490.509999999995</v>
      </c>
      <c r="D999" s="1">
        <f>BILANCA!E21</f>
        <v>74001.52</v>
      </c>
      <c r="E999" s="1">
        <v>0</v>
      </c>
      <c r="F999" s="1">
        <v>0</v>
      </c>
      <c r="G999" s="2">
        <f t="shared" si="22"/>
        <v>3527.8968</v>
      </c>
      <c r="H999" s="2">
        <f t="shared" si="19"/>
        <v>0.97000000000116415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702602.11</v>
      </c>
      <c r="D1000" s="1">
        <f>BILANCA!E22</f>
        <v>729948.63</v>
      </c>
      <c r="E1000" s="1">
        <v>0</v>
      </c>
      <c r="F1000" s="1">
        <v>0</v>
      </c>
      <c r="G1000" s="2">
        <f t="shared" si="22"/>
        <v>36762.489289999998</v>
      </c>
      <c r="H1000" s="2">
        <f t="shared" si="19"/>
        <v>0.47999999998137355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364631.75</v>
      </c>
      <c r="D1001" s="1">
        <f>BILANCA!E23</f>
        <v>349157.31</v>
      </c>
      <c r="E1001" s="1">
        <v>0</v>
      </c>
      <c r="F1001" s="1">
        <v>0</v>
      </c>
      <c r="G1001" s="2">
        <f t="shared" si="22"/>
        <v>19133.034659999998</v>
      </c>
      <c r="H1001" s="2">
        <f t="shared" si="19"/>
        <v>0.55999999999767169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7027.75</v>
      </c>
      <c r="D1002" s="1">
        <f>BILANCA!E24</f>
        <v>6571.19</v>
      </c>
      <c r="E1002" s="1">
        <v>0</v>
      </c>
      <c r="F1002" s="1">
        <v>0</v>
      </c>
      <c r="G1002" s="2">
        <f t="shared" si="22"/>
        <v>383.23246999999998</v>
      </c>
      <c r="H1002" s="2">
        <f t="shared" si="19"/>
        <v>0.43999999999959982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3099.89</v>
      </c>
      <c r="D1003" s="1">
        <f>BILANCA!E25</f>
        <v>1859.56</v>
      </c>
      <c r="E1003" s="1">
        <v>0</v>
      </c>
      <c r="F1003" s="1">
        <v>0</v>
      </c>
      <c r="G1003" s="2">
        <f t="shared" si="22"/>
        <v>136.3802</v>
      </c>
      <c r="H1003" s="2">
        <f t="shared" si="19"/>
        <v>0.5500000000001819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565287.80000000005</v>
      </c>
      <c r="D1004" s="1">
        <f>BILANCA!E26</f>
        <v>614285.89</v>
      </c>
      <c r="E1004" s="1">
        <v>0</v>
      </c>
      <c r="F1004" s="1">
        <v>0</v>
      </c>
      <c r="G1004" s="2">
        <f t="shared" si="22"/>
        <v>37671.051180000002</v>
      </c>
      <c r="H1004" s="2">
        <f t="shared" si="19"/>
        <v>0.30999999993946403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1724016.38</v>
      </c>
      <c r="D1006" s="1">
        <f>BILANCA!E28</f>
        <v>1799903.73</v>
      </c>
      <c r="E1006" s="1">
        <v>0</v>
      </c>
      <c r="F1006" s="1">
        <v>0</v>
      </c>
      <c r="G1006" s="2">
        <f t="shared" si="22"/>
        <v>122447.94832</v>
      </c>
      <c r="H1006" s="2">
        <f t="shared" si="19"/>
        <v>0.64999999990686774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3358.9900000000198</v>
      </c>
      <c r="D1007" s="1">
        <f>BILANCA!E29</f>
        <v>915.13999999998487</v>
      </c>
      <c r="E1007" s="1">
        <v>0</v>
      </c>
      <c r="F1007" s="1">
        <v>0</v>
      </c>
      <c r="G1007" s="2">
        <f t="shared" si="22"/>
        <v>124.54247999999976</v>
      </c>
      <c r="H1007" s="2">
        <f t="shared" si="19"/>
        <v>0.1499999999650754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135250.39000000001</v>
      </c>
      <c r="D1008" s="1">
        <f>BILANCA!E30</f>
        <v>135350.39999999999</v>
      </c>
      <c r="E1008" s="1">
        <v>0</v>
      </c>
      <c r="F1008" s="1">
        <v>0</v>
      </c>
      <c r="G1008" s="2">
        <f t="shared" si="22"/>
        <v>10148.779750000002</v>
      </c>
      <c r="H1008" s="2">
        <f t="shared" si="19"/>
        <v>0.79000000000814907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131891.4</v>
      </c>
      <c r="D1012" s="1">
        <f>BILANCA!E34</f>
        <v>134435.26</v>
      </c>
      <c r="E1012" s="1">
        <v>0</v>
      </c>
      <c r="F1012" s="1">
        <v>0</v>
      </c>
      <c r="G1012" s="2">
        <f t="shared" si="22"/>
        <v>11622.09568</v>
      </c>
      <c r="H1012" s="2">
        <f t="shared" si="19"/>
        <v>0.66000000000349246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95300.65</v>
      </c>
      <c r="D1025" s="1">
        <f>BILANCA!E47</f>
        <v>95300.65</v>
      </c>
      <c r="E1025" s="1">
        <v>0</v>
      </c>
      <c r="F1025" s="1">
        <v>0</v>
      </c>
      <c r="G1025" s="2">
        <f t="shared" si="22"/>
        <v>12007.8819</v>
      </c>
      <c r="H1025" s="2">
        <f t="shared" si="19"/>
        <v>0.70000000001164153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254519.71</v>
      </c>
      <c r="D1027" s="1">
        <f>BILANCA!E49</f>
        <v>254519.71</v>
      </c>
      <c r="E1027" s="1">
        <v>0</v>
      </c>
      <c r="F1027" s="1">
        <v>0</v>
      </c>
      <c r="G1027" s="2">
        <f t="shared" si="22"/>
        <v>33596.601719999999</v>
      </c>
      <c r="H1027" s="2">
        <f t="shared" si="19"/>
        <v>0.58000000001629815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349820.36</v>
      </c>
      <c r="D1028" s="1">
        <f>BILANCA!E50</f>
        <v>349820.36</v>
      </c>
      <c r="E1028" s="1">
        <v>0</v>
      </c>
      <c r="F1028" s="1">
        <v>0</v>
      </c>
      <c r="G1028" s="2">
        <f t="shared" si="22"/>
        <v>47225.748599999999</v>
      </c>
      <c r="H1028" s="2">
        <f t="shared" si="19"/>
        <v>0.71999999997206032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10850.25</v>
      </c>
      <c r="D1030" s="1">
        <f>BILANCA!E52</f>
        <v>7466.43</v>
      </c>
      <c r="E1030" s="1">
        <v>0</v>
      </c>
      <c r="F1030" s="1">
        <v>0</v>
      </c>
      <c r="G1030" s="2">
        <f t="shared" si="22"/>
        <v>1211.8061700000001</v>
      </c>
      <c r="H1030" s="2">
        <f t="shared" si="19"/>
        <v>0.68000000000029104</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10850.25</v>
      </c>
      <c r="D1031" s="1">
        <f>BILANCA!E53</f>
        <v>7466.43</v>
      </c>
      <c r="E1031" s="1">
        <v>0</v>
      </c>
      <c r="F1031" s="1">
        <v>0</v>
      </c>
      <c r="G1031" s="2">
        <f t="shared" si="22"/>
        <v>1237.5892800000001</v>
      </c>
      <c r="H1031" s="2">
        <f t="shared" si="19"/>
        <v>0.68000000000029104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228038.03</v>
      </c>
      <c r="D1041" s="1">
        <f>BILANCA!E63</f>
        <v>168714.51</v>
      </c>
      <c r="E1041" s="1">
        <v>0</v>
      </c>
      <c r="F1041" s="1">
        <v>0</v>
      </c>
      <c r="G1041" s="2">
        <f t="shared" si="22"/>
        <v>32797.088900000002</v>
      </c>
      <c r="H1041" s="2">
        <f t="shared" si="19"/>
        <v>0.51999999998952262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228038.03</v>
      </c>
      <c r="D1042" s="1">
        <f>BILANCA!E64</f>
        <v>168714.51</v>
      </c>
      <c r="E1042" s="1">
        <v>0</v>
      </c>
      <c r="F1042" s="1">
        <v>0</v>
      </c>
      <c r="G1042" s="2">
        <f t="shared" si="22"/>
        <v>33362.555950000002</v>
      </c>
      <c r="H1042" s="2">
        <f t="shared" si="19"/>
        <v>0.51999999998952262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123901.70999999999</v>
      </c>
      <c r="D1046" s="1">
        <f>BILANCA!E68</f>
        <v>269390.58</v>
      </c>
      <c r="E1046" s="1">
        <v>0</v>
      </c>
      <c r="F1046" s="1">
        <v>0</v>
      </c>
      <c r="G1046" s="2">
        <f t="shared" si="22"/>
        <v>41749.020810000002</v>
      </c>
      <c r="H1046" s="2">
        <f t="shared" si="19"/>
        <v>0.70999999999185093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5733.24</v>
      </c>
      <c r="D1047" s="1">
        <f>BILANCA!E69</f>
        <v>82454.42</v>
      </c>
      <c r="E1047" s="1">
        <v>0</v>
      </c>
      <c r="F1047" s="1">
        <v>0</v>
      </c>
      <c r="G1047" s="2">
        <f t="shared" si="22"/>
        <v>10921.09312</v>
      </c>
      <c r="H1047" s="2">
        <f t="shared" si="19"/>
        <v>0.65999999999803549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5733.24</v>
      </c>
      <c r="D1048" s="1">
        <f>BILANCA!E70</f>
        <v>80434.98</v>
      </c>
      <c r="E1048" s="1">
        <v>0</v>
      </c>
      <c r="F1048" s="1">
        <v>0</v>
      </c>
      <c r="G1048" s="2">
        <f t="shared" si="22"/>
        <v>10829.207999999999</v>
      </c>
      <c r="H1048" s="2">
        <f t="shared" si="19"/>
        <v>0.26000000000385626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5733.24</v>
      </c>
      <c r="D1050" s="1">
        <f>BILANCA!E72</f>
        <v>80434.98</v>
      </c>
      <c r="E1050" s="1">
        <v>0</v>
      </c>
      <c r="F1050" s="1">
        <v>0</v>
      </c>
      <c r="G1050" s="2">
        <f t="shared" si="22"/>
        <v>11162.4144</v>
      </c>
      <c r="H1050" s="2">
        <f t="shared" si="19"/>
        <v>0.26000000000385626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2019.44</v>
      </c>
      <c r="E1054" s="1">
        <v>0</v>
      </c>
      <c r="F1054" s="1">
        <v>0</v>
      </c>
      <c r="G1054" s="2">
        <f t="shared" si="22"/>
        <v>286.76047999999997</v>
      </c>
      <c r="H1054" s="2">
        <f t="shared" si="19"/>
        <v>0.44000000000005457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42094.15</v>
      </c>
      <c r="D1056" s="1">
        <f>BILANCA!E78</f>
        <v>82544.710000000006</v>
      </c>
      <c r="E1056" s="1">
        <v>0</v>
      </c>
      <c r="F1056" s="1">
        <v>0</v>
      </c>
      <c r="G1056" s="2">
        <f t="shared" si="22"/>
        <v>15124.400610000001</v>
      </c>
      <c r="H1056" s="2">
        <f t="shared" si="19"/>
        <v>0.43999999999505235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42094.15</v>
      </c>
      <c r="D1064" s="1">
        <f>BILANCA!E86</f>
        <v>82544.710000000006</v>
      </c>
      <c r="E1064" s="1">
        <v>0</v>
      </c>
      <c r="F1064" s="1">
        <v>0</v>
      </c>
      <c r="G1064" s="2">
        <f t="shared" si="22"/>
        <v>16781.869170000002</v>
      </c>
      <c r="H1064" s="2">
        <f t="shared" si="19"/>
        <v>0.43999999999505235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60190.31</v>
      </c>
      <c r="D1124" s="1">
        <f>BILANCA!E146</f>
        <v>95377.510000000009</v>
      </c>
      <c r="E1124" s="1">
        <v>0</v>
      </c>
      <c r="F1124" s="1">
        <v>0</v>
      </c>
      <c r="G1124" s="2">
        <f t="shared" si="22"/>
        <v>35383.291530000002</v>
      </c>
      <c r="H1124" s="2">
        <f t="shared" si="23"/>
        <v>0.79999999998835847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40600.39</v>
      </c>
      <c r="D1127" s="1">
        <f>BILANCA!E149</f>
        <v>51135.01</v>
      </c>
      <c r="E1127" s="1">
        <v>0</v>
      </c>
      <c r="F1127" s="1">
        <v>0</v>
      </c>
      <c r="G1127" s="2">
        <f t="shared" si="22"/>
        <v>20573.339039999999</v>
      </c>
      <c r="H1127" s="2">
        <f t="shared" si="23"/>
        <v>0.40000000000145519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40600.39</v>
      </c>
      <c r="D1133" s="1">
        <f>BILANCA!E155</f>
        <v>51135.01</v>
      </c>
      <c r="E1133" s="1">
        <v>0</v>
      </c>
      <c r="F1133" s="1">
        <v>0</v>
      </c>
      <c r="G1133" s="2">
        <f t="shared" si="22"/>
        <v>21430.5615</v>
      </c>
      <c r="H1133" s="2">
        <f t="shared" si="23"/>
        <v>0.40000000000145519</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145.26</v>
      </c>
      <c r="D1137" s="1">
        <f>BILANCA!E159</f>
        <v>139.07</v>
      </c>
      <c r="E1137" s="1">
        <v>0</v>
      </c>
      <c r="F1137" s="1">
        <v>0</v>
      </c>
      <c r="G1137" s="2">
        <f t="shared" si="22"/>
        <v>65.203599999999994</v>
      </c>
      <c r="H1137" s="2">
        <f t="shared" si="23"/>
        <v>0.32999999999998408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1064.23</v>
      </c>
      <c r="D1138" s="1">
        <f>BILANCA!E160</f>
        <v>1571.2</v>
      </c>
      <c r="E1138" s="1">
        <v>0</v>
      </c>
      <c r="F1138" s="1">
        <v>0</v>
      </c>
      <c r="G1138" s="2">
        <f t="shared" si="22"/>
        <v>652.02764999999999</v>
      </c>
      <c r="H1138" s="2">
        <f t="shared" si="23"/>
        <v>0.43000000000006366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19920.36</v>
      </c>
      <c r="D1139" s="1">
        <f>BILANCA!E161</f>
        <v>44282.35</v>
      </c>
      <c r="E1139" s="1">
        <v>0</v>
      </c>
      <c r="F1139" s="1">
        <v>0</v>
      </c>
      <c r="G1139" s="2">
        <f t="shared" si="22"/>
        <v>16923.66936</v>
      </c>
      <c r="H1139" s="2">
        <f t="shared" si="23"/>
        <v>0.70999999999912689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210.19</v>
      </c>
      <c r="D1140" s="1">
        <f>BILANCA!E162</f>
        <v>0</v>
      </c>
      <c r="E1140" s="1">
        <v>0</v>
      </c>
      <c r="F1140" s="1">
        <v>0</v>
      </c>
      <c r="G1140" s="2">
        <f t="shared" si="22"/>
        <v>32.999830000000003</v>
      </c>
      <c r="H1140" s="2">
        <f t="shared" si="23"/>
        <v>0.18999999999999773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1750.12</v>
      </c>
      <c r="D1141" s="1">
        <f>BILANCA!E163</f>
        <v>1750.12</v>
      </c>
      <c r="E1141" s="1">
        <v>0</v>
      </c>
      <c r="F1141" s="1">
        <v>0</v>
      </c>
      <c r="G1141" s="2">
        <f t="shared" si="22"/>
        <v>829.55687999999998</v>
      </c>
      <c r="H1141" s="2">
        <f t="shared" si="23"/>
        <v>0.23999999999978172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6430.47</v>
      </c>
      <c r="D1142" s="1">
        <f>BILANCA!E164</f>
        <v>626.32000000000005</v>
      </c>
      <c r="E1142" s="1">
        <v>0</v>
      </c>
      <c r="F1142" s="1">
        <v>0</v>
      </c>
      <c r="G1142" s="2">
        <f t="shared" si="22"/>
        <v>1221.6144900000002</v>
      </c>
      <c r="H1142" s="2">
        <f t="shared" si="23"/>
        <v>0.79000000000030468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6430.47</v>
      </c>
      <c r="D1144" s="1">
        <f>BILANCA!E166</f>
        <v>626.32000000000005</v>
      </c>
      <c r="E1144" s="1">
        <v>0</v>
      </c>
      <c r="F1144" s="1">
        <v>0</v>
      </c>
      <c r="G1144" s="2">
        <f t="shared" si="22"/>
        <v>1236.98071</v>
      </c>
      <c r="H1144" s="2">
        <f t="shared" si="23"/>
        <v>0.79000000000030468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9453.5400000000009</v>
      </c>
      <c r="D1148" s="1">
        <f>BILANCA!E170</f>
        <v>8387.6200000000008</v>
      </c>
      <c r="E1148" s="1">
        <v>0</v>
      </c>
      <c r="F1148" s="1">
        <v>0</v>
      </c>
      <c r="G1148" s="2">
        <f t="shared" si="22"/>
        <v>4327.748700000001</v>
      </c>
      <c r="H1148" s="2">
        <f t="shared" si="23"/>
        <v>0.83999999999832653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3060.54</v>
      </c>
      <c r="D1149" s="1">
        <f>BILANCA!E171</f>
        <v>101</v>
      </c>
      <c r="E1149" s="1">
        <v>0</v>
      </c>
      <c r="F1149" s="1">
        <v>0</v>
      </c>
      <c r="G1149" s="2">
        <f t="shared" si="22"/>
        <v>541.58163999999999</v>
      </c>
      <c r="H1149" s="2">
        <f t="shared" si="23"/>
        <v>0.46000000000003638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6393</v>
      </c>
      <c r="D1151" s="1">
        <f>BILANCA!E173</f>
        <v>8286.6200000000008</v>
      </c>
      <c r="E1151" s="1">
        <v>0</v>
      </c>
      <c r="F1151" s="1">
        <v>0</v>
      </c>
      <c r="G1151" s="2">
        <f t="shared" si="22"/>
        <v>3858.3283200000005</v>
      </c>
      <c r="H1151" s="2">
        <f t="shared" si="23"/>
        <v>0.37999999999919964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7917158.370000001</v>
      </c>
      <c r="D1152" s="1">
        <f>BILANCA!E175</f>
        <v>7939225.2699999996</v>
      </c>
      <c r="E1152" s="1">
        <v>0</v>
      </c>
      <c r="F1152" s="1">
        <v>0</v>
      </c>
      <c r="G1152" s="2">
        <f t="shared" si="22"/>
        <v>4021457.9057900002</v>
      </c>
      <c r="H1152" s="2">
        <f t="shared" si="23"/>
        <v>0.64000000059604645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5120065.3900000006</v>
      </c>
      <c r="D1153" s="1">
        <f>BILANCA!E176</f>
        <v>5299266.92</v>
      </c>
      <c r="E1153" s="1">
        <v>0</v>
      </c>
      <c r="F1153" s="1">
        <v>0</v>
      </c>
      <c r="G1153" s="2">
        <f t="shared" si="22"/>
        <v>2672161.8691000002</v>
      </c>
      <c r="H1153" s="2">
        <f t="shared" si="23"/>
        <v>0.47000000067055225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3197835.95</v>
      </c>
      <c r="D1154" s="1">
        <f>BILANCA!E177</f>
        <v>3687400.73</v>
      </c>
      <c r="E1154" s="1">
        <v>0</v>
      </c>
      <c r="F1154" s="1">
        <v>0</v>
      </c>
      <c r="G1154" s="2">
        <f t="shared" si="22"/>
        <v>1807920.9971100001</v>
      </c>
      <c r="H1154" s="2">
        <f t="shared" si="23"/>
        <v>0.31999999983236194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472094.56</v>
      </c>
      <c r="D1155" s="1">
        <f>BILANCA!E178</f>
        <v>563683.97</v>
      </c>
      <c r="E1155" s="1">
        <v>0</v>
      </c>
      <c r="F1155" s="1">
        <v>0</v>
      </c>
      <c r="G1155" s="2">
        <f t="shared" si="22"/>
        <v>275107.54999999993</v>
      </c>
      <c r="H1155" s="2">
        <f t="shared" si="23"/>
        <v>0.47000000003026798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942393.94</v>
      </c>
      <c r="D1156" s="1">
        <f>BILANCA!E179</f>
        <v>493956.7</v>
      </c>
      <c r="E1156" s="1">
        <v>0</v>
      </c>
      <c r="F1156" s="1">
        <v>0</v>
      </c>
      <c r="G1156" s="2">
        <f t="shared" si="22"/>
        <v>333943.16981999995</v>
      </c>
      <c r="H1156" s="2">
        <f t="shared" si="23"/>
        <v>0.36000000004423782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24424.240000000002</v>
      </c>
      <c r="D1157" s="1">
        <f>BILANCA!E180</f>
        <v>30.6</v>
      </c>
      <c r="E1157" s="1">
        <v>0</v>
      </c>
      <c r="F1157" s="1">
        <v>0</v>
      </c>
      <c r="G1157" s="2">
        <f t="shared" si="22"/>
        <v>4260.4665599999998</v>
      </c>
      <c r="H1157" s="2">
        <f t="shared" si="23"/>
        <v>0.64000000000159929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24424.240000000002</v>
      </c>
      <c r="D1160" s="1">
        <f>BILANCA!E183</f>
        <v>30.6</v>
      </c>
      <c r="E1160" s="1">
        <v>0</v>
      </c>
      <c r="F1160" s="1">
        <v>0</v>
      </c>
      <c r="G1160" s="2">
        <f t="shared" si="22"/>
        <v>4333.9228800000001</v>
      </c>
      <c r="H1160" s="2">
        <f t="shared" si="23"/>
        <v>0.64000000000159929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1758923.21</v>
      </c>
      <c r="D1165" s="1">
        <f>BILANCA!E188</f>
        <v>2629729.46</v>
      </c>
      <c r="E1165" s="1">
        <v>0</v>
      </c>
      <c r="F1165" s="1">
        <v>0</v>
      </c>
      <c r="G1165" s="2">
        <f t="shared" si="22"/>
        <v>1277345.5476599999</v>
      </c>
      <c r="H1165" s="2">
        <f t="shared" si="23"/>
        <v>0.66999999992549419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21264.1</v>
      </c>
      <c r="D1166" s="1">
        <f>BILANCA!E189</f>
        <v>45475.12</v>
      </c>
      <c r="E1166" s="1">
        <v>0</v>
      </c>
      <c r="F1166" s="1">
        <v>0</v>
      </c>
      <c r="G1166" s="2">
        <f t="shared" si="22"/>
        <v>20535.224220000004</v>
      </c>
      <c r="H1166" s="2">
        <f t="shared" si="23"/>
        <v>0.22000000000116415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1787741.0599999998</v>
      </c>
      <c r="D1183" s="1">
        <f>BILANCA!E206</f>
        <v>1549324.1</v>
      </c>
      <c r="E1183" s="1">
        <v>0</v>
      </c>
      <c r="F1183" s="1">
        <v>0</v>
      </c>
      <c r="G1183" s="2">
        <f t="shared" si="22"/>
        <v>977277.85199999996</v>
      </c>
      <c r="H1183" s="2">
        <f t="shared" si="23"/>
        <v>0.15999999991618097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1787741.0599999998</v>
      </c>
      <c r="D1184" s="1">
        <f>BILANCA!E207</f>
        <v>1549324.1</v>
      </c>
      <c r="E1184" s="1">
        <v>0</v>
      </c>
      <c r="F1184" s="1">
        <v>0</v>
      </c>
      <c r="G1184" s="2">
        <f t="shared" si="22"/>
        <v>982164.24126000004</v>
      </c>
      <c r="H1184" s="2">
        <f t="shared" si="23"/>
        <v>0.15999999991618097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1682245.42</v>
      </c>
      <c r="D1185" s="1">
        <f>BILANCA!E208</f>
        <v>1549324.1</v>
      </c>
      <c r="E1185" s="1">
        <v>0</v>
      </c>
      <c r="F1185" s="1">
        <v>0</v>
      </c>
      <c r="G1185" s="2">
        <f t="shared" si="22"/>
        <v>965740.51124000014</v>
      </c>
      <c r="H1185" s="2">
        <f t="shared" si="23"/>
        <v>0.52000000001862645</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105495.64</v>
      </c>
      <c r="D1189" s="1">
        <f>BILANCA!E212</f>
        <v>0</v>
      </c>
      <c r="E1189" s="1">
        <v>0</v>
      </c>
      <c r="F1189" s="1">
        <v>0</v>
      </c>
      <c r="G1189" s="2">
        <f t="shared" si="22"/>
        <v>21732.101839999999</v>
      </c>
      <c r="H1189" s="2">
        <f t="shared" si="23"/>
        <v>0.36000000000058208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113224.28</v>
      </c>
      <c r="D1211" s="1">
        <f>BILANCA!E234</f>
        <v>17066.97</v>
      </c>
      <c r="E1211" s="1">
        <v>0</v>
      </c>
      <c r="F1211" s="1">
        <v>0</v>
      </c>
      <c r="G1211" s="2">
        <f t="shared" si="22"/>
        <v>33597.674160000002</v>
      </c>
      <c r="H1211" s="2">
        <f t="shared" si="23"/>
        <v>0.30999999999767169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113224.28</v>
      </c>
      <c r="D1213" s="1">
        <f>BILANCA!E236</f>
        <v>17066.97</v>
      </c>
      <c r="E1213" s="1">
        <v>0</v>
      </c>
      <c r="F1213" s="1">
        <v>0</v>
      </c>
      <c r="G1213" s="2">
        <f t="shared" si="22"/>
        <v>33892.390599999999</v>
      </c>
      <c r="H1213" s="2">
        <f t="shared" si="23"/>
        <v>0.30999999999767169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2797092.9800000004</v>
      </c>
      <c r="D1214" s="1">
        <f>BILANCA!E237</f>
        <v>2639958.35</v>
      </c>
      <c r="E1214" s="1">
        <v>0</v>
      </c>
      <c r="F1214" s="1">
        <v>0</v>
      </c>
      <c r="G1214" s="2">
        <f t="shared" si="22"/>
        <v>1865789.2360800002</v>
      </c>
      <c r="H1214" s="2">
        <f t="shared" si="23"/>
        <v>0.36999999964609742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5864396.4700000007</v>
      </c>
      <c r="D1215" s="1">
        <f>BILANCA!E238</f>
        <v>6039053.8300000001</v>
      </c>
      <c r="E1215" s="1">
        <v>0</v>
      </c>
      <c r="F1215" s="1">
        <v>0</v>
      </c>
      <c r="G1215" s="2">
        <f t="shared" si="22"/>
        <v>4162660.9581600009</v>
      </c>
      <c r="H1215" s="2">
        <f t="shared" si="23"/>
        <v>0.64000000059604645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7652137.5300000003</v>
      </c>
      <c r="D1216" s="1">
        <f>BILANCA!E239</f>
        <v>7588377.9299999997</v>
      </c>
      <c r="E1216" s="1">
        <v>0</v>
      </c>
      <c r="F1216" s="1">
        <v>0</v>
      </c>
      <c r="G1216" s="2">
        <f t="shared" si="22"/>
        <v>5319132.1598700006</v>
      </c>
      <c r="H1216" s="2">
        <f t="shared" si="23"/>
        <v>0.5400000000372529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7554368.3799999999</v>
      </c>
      <c r="D1217" s="1">
        <f>BILANCA!E240</f>
        <v>7493653.8099999996</v>
      </c>
      <c r="E1217" s="1">
        <v>0</v>
      </c>
      <c r="F1217" s="1">
        <v>0</v>
      </c>
      <c r="G1217" s="2">
        <f t="shared" si="22"/>
        <v>5274752.1840000004</v>
      </c>
      <c r="H1217" s="2">
        <f t="shared" si="23"/>
        <v>0.57000000029802322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97769.15</v>
      </c>
      <c r="D1218" s="1">
        <f>BILANCA!E241</f>
        <v>94724.12</v>
      </c>
      <c r="E1218" s="1">
        <v>0</v>
      </c>
      <c r="F1218" s="1">
        <v>0</v>
      </c>
      <c r="G1218" s="2">
        <f t="shared" si="22"/>
        <v>67496.086649999983</v>
      </c>
      <c r="H1218" s="2">
        <f t="shared" si="23"/>
        <v>0.26999999998952262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1787741.06</v>
      </c>
      <c r="D1219" s="1">
        <f>BILANCA!E242</f>
        <v>1549324.1</v>
      </c>
      <c r="E1219" s="1">
        <v>0</v>
      </c>
      <c r="F1219" s="1">
        <v>0</v>
      </c>
      <c r="G1219" s="2">
        <f t="shared" si="22"/>
        <v>1153187.8653599999</v>
      </c>
      <c r="H1219" s="2">
        <f t="shared" si="23"/>
        <v>0.16000000014901161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1787741.06</v>
      </c>
      <c r="D1221" s="1">
        <f>BILANCA!E244</f>
        <v>1549324.1</v>
      </c>
      <c r="E1221" s="1">
        <v>0</v>
      </c>
      <c r="F1221" s="1">
        <v>0</v>
      </c>
      <c r="G1221" s="2">
        <f t="shared" si="22"/>
        <v>1162960.6438799999</v>
      </c>
      <c r="H1221" s="2">
        <f t="shared" si="23"/>
        <v>0.16000000014901161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-3138398.8000000003</v>
      </c>
      <c r="D1222" s="1">
        <f>BILANCA!E245</f>
        <v>-3498911.42</v>
      </c>
      <c r="E1222" s="1">
        <v>0</v>
      </c>
      <c r="F1222" s="1">
        <v>0</v>
      </c>
      <c r="G1222" s="2">
        <f t="shared" si="22"/>
        <v>-2422556.9719599998</v>
      </c>
      <c r="H1222" s="2">
        <f t="shared" si="23"/>
        <v>0.61999999964609742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105495.64</v>
      </c>
      <c r="D1223" s="1">
        <f>BILANCA!E246</f>
        <v>0</v>
      </c>
      <c r="E1223" s="1">
        <v>0</v>
      </c>
      <c r="F1223" s="1">
        <v>0</v>
      </c>
      <c r="G1223" s="2">
        <f t="shared" si="22"/>
        <v>25318.953600000001</v>
      </c>
      <c r="H1223" s="2">
        <f t="shared" si="23"/>
        <v>0.36000000000058208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105495.64</v>
      </c>
      <c r="D1226" s="1">
        <f>BILANCA!E249</f>
        <v>0</v>
      </c>
      <c r="E1226" s="1">
        <v>0</v>
      </c>
      <c r="F1226" s="1">
        <v>0</v>
      </c>
      <c r="G1226" s="2">
        <f t="shared" si="22"/>
        <v>25635.44052</v>
      </c>
      <c r="H1226" s="2">
        <f t="shared" si="23"/>
        <v>0.36000000000058208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3243894.4400000004</v>
      </c>
      <c r="D1227" s="1">
        <f>BILANCA!E250</f>
        <v>3498911.42</v>
      </c>
      <c r="E1227" s="1">
        <v>0</v>
      </c>
      <c r="F1227" s="1">
        <v>0</v>
      </c>
      <c r="G1227" s="2">
        <f t="shared" si="22"/>
        <v>2498979.0163199999</v>
      </c>
      <c r="H1227" s="2">
        <f t="shared" si="23"/>
        <v>0.86000000033527613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2539637.66</v>
      </c>
      <c r="D1228" s="1">
        <f>BILANCA!E251</f>
        <v>2635842.04</v>
      </c>
      <c r="E1228" s="1">
        <v>0</v>
      </c>
      <c r="F1228" s="1">
        <v>0</v>
      </c>
      <c r="G1228" s="2">
        <f t="shared" si="22"/>
        <v>1913773.8263000001</v>
      </c>
      <c r="H1228" s="2">
        <f t="shared" si="23"/>
        <v>0.37999999988824129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704256.78</v>
      </c>
      <c r="D1229" s="1">
        <f>BILANCA!E252</f>
        <v>863069.38</v>
      </c>
      <c r="E1229" s="1">
        <v>0</v>
      </c>
      <c r="F1229" s="1">
        <v>0</v>
      </c>
      <c r="G1229" s="2">
        <f t="shared" si="22"/>
        <v>597877.30284000002</v>
      </c>
      <c r="H1229" s="2">
        <f t="shared" si="23"/>
        <v>0.59999999997671694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64653.43</v>
      </c>
      <c r="D1232" s="1">
        <f>BILANCA!E255</f>
        <v>99189.62</v>
      </c>
      <c r="E1232" s="1">
        <v>0</v>
      </c>
      <c r="F1232" s="1">
        <v>0</v>
      </c>
      <c r="G1232" s="2">
        <f t="shared" si="22"/>
        <v>65495.134829999995</v>
      </c>
      <c r="H1232" s="2">
        <f t="shared" si="23"/>
        <v>0.81000000000494765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6441.88</v>
      </c>
      <c r="D1233" s="1">
        <f>BILANCA!E256</f>
        <v>626.32000000000005</v>
      </c>
      <c r="E1233" s="1">
        <v>0</v>
      </c>
      <c r="F1233" s="1">
        <v>0</v>
      </c>
      <c r="G1233" s="2">
        <f t="shared" si="22"/>
        <v>1923.63</v>
      </c>
      <c r="H1233" s="2">
        <f t="shared" si="23"/>
        <v>0.43999999999994088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1240766.67</v>
      </c>
      <c r="D1236" s="1">
        <f>BILANCA!E259</f>
        <v>1442655.27</v>
      </c>
      <c r="E1236" s="1">
        <v>0</v>
      </c>
      <c r="F1236" s="1">
        <v>0</v>
      </c>
      <c r="G1236" s="2">
        <f t="shared" si="22"/>
        <v>1043897.53413</v>
      </c>
      <c r="H1236" s="2">
        <f t="shared" si="23"/>
        <v>0.60000000009313226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1240766.67</v>
      </c>
      <c r="D1237" s="1">
        <f>BILANCA!E260</f>
        <v>1442655.27</v>
      </c>
      <c r="E1237" s="1">
        <v>0</v>
      </c>
      <c r="F1237" s="1">
        <v>0</v>
      </c>
      <c r="G1237" s="2">
        <f t="shared" si="22"/>
        <v>1048023.6113400001</v>
      </c>
      <c r="H1237" s="2">
        <f t="shared" si="23"/>
        <v>0.60000000009313226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372.41</v>
      </c>
      <c r="D1240" s="1">
        <f>BILANCA!E264</f>
        <v>945.18</v>
      </c>
      <c r="E1240" s="1">
        <v>0</v>
      </c>
      <c r="F1240" s="1">
        <v>0</v>
      </c>
      <c r="G1240" s="2">
        <f t="shared" si="22"/>
        <v>581.53188999999998</v>
      </c>
      <c r="H1240" s="2">
        <f t="shared" si="23"/>
        <v>0.58999999999997499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61568.02</v>
      </c>
      <c r="D1241" s="1">
        <f>BILANCA!E265</f>
        <v>96182.45</v>
      </c>
      <c r="E1241" s="1">
        <v>0</v>
      </c>
      <c r="F1241" s="1">
        <v>0</v>
      </c>
      <c r="G1241" s="2">
        <f t="shared" si="22"/>
        <v>65514.693360000005</v>
      </c>
      <c r="H1241" s="2">
        <f t="shared" si="23"/>
        <v>0.4699999999938882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6430.47</v>
      </c>
      <c r="D1243" s="1">
        <f>BILANCA!E267</f>
        <v>626.32000000000005</v>
      </c>
      <c r="E1243" s="1">
        <v>0</v>
      </c>
      <c r="F1243" s="1">
        <v>0</v>
      </c>
      <c r="G1243" s="2">
        <f t="shared" si="24"/>
        <v>1997.6086000000003</v>
      </c>
      <c r="H1243" s="2">
        <f t="shared" si="23"/>
        <v>0.79000000000030468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13176.25</v>
      </c>
      <c r="D1244" s="1">
        <f>BILANCA!E268</f>
        <v>10942.22</v>
      </c>
      <c r="E1244" s="1">
        <v>0</v>
      </c>
      <c r="F1244" s="1">
        <v>0</v>
      </c>
      <c r="G1244" s="2">
        <f t="shared" si="24"/>
        <v>9150.8400899999997</v>
      </c>
      <c r="H1244" s="2">
        <f t="shared" si="23"/>
        <v>0.46999999999934516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24454.799999999999</v>
      </c>
      <c r="D1245" s="1">
        <f>BILANCA!E269</f>
        <v>67790.39</v>
      </c>
      <c r="E1245" s="1">
        <v>0</v>
      </c>
      <c r="F1245" s="1">
        <v>0</v>
      </c>
      <c r="G1245" s="2">
        <f t="shared" si="24"/>
        <v>41929.321960000001</v>
      </c>
      <c r="H1245" s="2">
        <f t="shared" si="23"/>
        <v>0.59000000000014552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4463.1000000000004</v>
      </c>
      <c r="D1247" s="1">
        <f>BILANCA!E271</f>
        <v>3812.1</v>
      </c>
      <c r="E1247" s="1">
        <v>0</v>
      </c>
      <c r="F1247" s="1">
        <v>0</v>
      </c>
      <c r="G1247" s="2">
        <f t="shared" si="24"/>
        <v>3191.0472</v>
      </c>
      <c r="H1247" s="2">
        <f t="shared" si="23"/>
        <v>0.20000000000027285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760832.17</v>
      </c>
      <c r="D1263" s="1">
        <f>BILANCA!E287</f>
        <v>226986.27</v>
      </c>
      <c r="E1263" s="1">
        <v>0</v>
      </c>
      <c r="F1263" s="1">
        <v>0</v>
      </c>
      <c r="G1263" s="2">
        <f t="shared" si="24"/>
        <v>340145.31880000007</v>
      </c>
      <c r="H1263" s="2">
        <f t="shared" si="23"/>
        <v>0.44000000003143214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2437003.7799999998</v>
      </c>
      <c r="D1264" s="1">
        <f>BILANCA!E288</f>
        <v>3460414.46</v>
      </c>
      <c r="E1264" s="1">
        <v>0</v>
      </c>
      <c r="F1264" s="1">
        <v>0</v>
      </c>
      <c r="G1264" s="2">
        <f t="shared" si="24"/>
        <v>2629550.9887000001</v>
      </c>
      <c r="H1264" s="2">
        <f t="shared" si="23"/>
        <v>0.68000000016763806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17453.79</v>
      </c>
      <c r="D1265" s="1">
        <f>BILANCA!E289</f>
        <v>1850.12</v>
      </c>
      <c r="E1265" s="1">
        <v>0</v>
      </c>
      <c r="F1265" s="1">
        <v>0</v>
      </c>
      <c r="G1265" s="2">
        <f t="shared" si="24"/>
        <v>5965.4364599999999</v>
      </c>
      <c r="H1265" s="2">
        <f t="shared" si="23"/>
        <v>0.32999999999901775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3810.31</v>
      </c>
      <c r="D1266" s="1">
        <f>BILANCA!E290</f>
        <v>43625</v>
      </c>
      <c r="E1266" s="1">
        <v>0</v>
      </c>
      <c r="F1266" s="1">
        <v>0</v>
      </c>
      <c r="G1266" s="2">
        <f t="shared" si="24"/>
        <v>25770.067729999995</v>
      </c>
      <c r="H1266" s="2">
        <f t="shared" si="23"/>
        <v>0.30999999999994543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1787741.06</v>
      </c>
      <c r="D1270" s="1">
        <f>BILANCA!E294</f>
        <v>1549324.1</v>
      </c>
      <c r="E1270" s="1">
        <v>0</v>
      </c>
      <c r="F1270" s="1">
        <v>0</v>
      </c>
      <c r="G1270" s="2">
        <f t="shared" si="24"/>
        <v>1402393.71762</v>
      </c>
      <c r="H1270" s="2">
        <f t="shared" si="23"/>
        <v>0.16000000014901161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1753829.51</v>
      </c>
      <c r="D1271" s="1">
        <f>BILANCA!E295</f>
        <v>2611566.56</v>
      </c>
      <c r="E1271" s="1">
        <v>0</v>
      </c>
      <c r="F1271" s="1">
        <v>0</v>
      </c>
      <c r="G1271" s="2">
        <f t="shared" si="24"/>
        <v>2009365.2374399998</v>
      </c>
      <c r="H1271" s="2">
        <f t="shared" si="23"/>
        <v>0.92999999993480742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5093.7</v>
      </c>
      <c r="D1273" s="1">
        <f>BILANCA!E297</f>
        <v>18162.900000000001</v>
      </c>
      <c r="E1273" s="1">
        <v>0</v>
      </c>
      <c r="F1273" s="1">
        <v>0</v>
      </c>
      <c r="G1273" s="2">
        <f t="shared" si="24"/>
        <v>12011.654999999999</v>
      </c>
      <c r="H1273" s="2">
        <f t="shared" si="23"/>
        <v>0.39999999999872671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7803465.1200000001</v>
      </c>
      <c r="D1383" s="1">
        <f>'RAS-funkcijski'!E89</f>
        <v>8908444.1500000004</v>
      </c>
      <c r="E1383" s="1">
        <v>0</v>
      </c>
      <c r="F1383" s="1">
        <v>0</v>
      </c>
      <c r="G1383" s="2">
        <f t="shared" si="24"/>
        <v>2177730.0407000002</v>
      </c>
      <c r="H1383" s="2">
        <f t="shared" si="27"/>
        <v>0.27000000048428774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423374.39</v>
      </c>
      <c r="D1384" s="1">
        <f>'RAS-funkcijski'!E90</f>
        <v>381375.42</v>
      </c>
      <c r="E1384" s="1">
        <v>0</v>
      </c>
      <c r="F1384" s="1">
        <v>0</v>
      </c>
      <c r="G1384" s="2">
        <f t="shared" si="24"/>
        <v>102006.76978</v>
      </c>
      <c r="H1384" s="2">
        <f t="shared" si="27"/>
        <v>0.80999999999767169</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381216.82</v>
      </c>
      <c r="D1385" s="1">
        <f>'RAS-funkcijski'!E91</f>
        <v>381375.42</v>
      </c>
      <c r="E1385" s="1">
        <v>0</v>
      </c>
      <c r="F1385" s="1">
        <v>0</v>
      </c>
      <c r="G1385" s="2">
        <f t="shared" si="24"/>
        <v>99525.186419999984</v>
      </c>
      <c r="H1385" s="2">
        <f t="shared" si="27"/>
        <v>0.59999999997671694</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42157.57</v>
      </c>
      <c r="D1386" s="1">
        <f>'RAS-funkcijski'!E92</f>
        <v>0</v>
      </c>
      <c r="E1386" s="1">
        <v>0</v>
      </c>
      <c r="F1386" s="1">
        <v>0</v>
      </c>
      <c r="G1386" s="2">
        <f t="shared" si="24"/>
        <v>3709.8661599999996</v>
      </c>
      <c r="H1386" s="2">
        <f t="shared" si="27"/>
        <v>0.43000000000029104</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7380090.7300000004</v>
      </c>
      <c r="D1393" s="1">
        <f>'RAS-funkcijski'!E99</f>
        <v>8527068.7300000004</v>
      </c>
      <c r="E1393" s="1">
        <v>0</v>
      </c>
      <c r="F1393" s="1">
        <v>0</v>
      </c>
      <c r="G1393" s="2">
        <f t="shared" si="24"/>
        <v>2321251.6780500002</v>
      </c>
      <c r="H1393" s="2">
        <f t="shared" si="27"/>
        <v>0.53999999910593033</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7380090.7300000004</v>
      </c>
      <c r="D1395" s="1">
        <f>'RAS-funkcijski'!E101</f>
        <v>8527068.7300000004</v>
      </c>
      <c r="E1395" s="1">
        <v>0</v>
      </c>
      <c r="F1395" s="1">
        <v>0</v>
      </c>
      <c r="G1395" s="2">
        <f t="shared" si="24"/>
        <v>2370120.1344300001</v>
      </c>
      <c r="H1395" s="2">
        <f t="shared" si="27"/>
        <v>0.53999999910593033</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7803465.1200000001</v>
      </c>
      <c r="D1435" s="13">
        <f>'RAS-funkcijski'!E141</f>
        <v>8908444.1500000004</v>
      </c>
      <c r="E1435" s="13">
        <v>0</v>
      </c>
      <c r="F1435" s="13">
        <v>0</v>
      </c>
      <c r="G1435" s="14">
        <f t="shared" si="24"/>
        <v>3509988.4185400004</v>
      </c>
      <c r="H1435" s="14">
        <f t="shared" si="27"/>
        <v>0.27000000048428774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179.58</v>
      </c>
      <c r="E1436" s="6">
        <v>0</v>
      </c>
      <c r="F1436" s="6">
        <v>0</v>
      </c>
      <c r="G1436" s="7">
        <f t="shared" si="24"/>
        <v>0.35916000000000003</v>
      </c>
      <c r="H1436" s="7">
        <f t="shared" si="27"/>
        <v>0.41999999999998749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179.58</v>
      </c>
      <c r="E1437" s="1">
        <v>0</v>
      </c>
      <c r="F1437" s="1">
        <v>0</v>
      </c>
      <c r="G1437" s="2">
        <f t="shared" si="24"/>
        <v>0.71832000000000007</v>
      </c>
      <c r="H1437" s="2">
        <f t="shared" si="27"/>
        <v>0.41999999999998749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179.58</v>
      </c>
      <c r="E1438" s="1">
        <v>0</v>
      </c>
      <c r="F1438" s="1">
        <v>0</v>
      </c>
      <c r="G1438" s="2">
        <f t="shared" si="24"/>
        <v>1.07748</v>
      </c>
      <c r="H1438" s="2">
        <f t="shared" si="27"/>
        <v>0.41999999999998749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179.58</v>
      </c>
      <c r="E1440" s="1">
        <v>0</v>
      </c>
      <c r="F1440" s="1">
        <v>0</v>
      </c>
      <c r="G1440" s="2">
        <f t="shared" si="24"/>
        <v>1.7958000000000001</v>
      </c>
      <c r="H1440" s="2">
        <f t="shared" si="27"/>
        <v>0.41999999999998749</v>
      </c>
      <c r="I1440" s="10">
        <f t="shared" si="28"/>
        <v>0.75423599999997759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5006841.13</v>
      </c>
      <c r="D1480" s="6"/>
      <c r="E1480" s="6">
        <v>0</v>
      </c>
      <c r="F1480" s="6">
        <v>0</v>
      </c>
      <c r="G1480" s="7">
        <f t="shared" ref="G1480:G1580" si="34">B1480/1000*C1480</f>
        <v>5006.8411299999998</v>
      </c>
      <c r="H1480" s="7">
        <f t="shared" ref="H1480:H1580" si="35">ABS(C1480-ROUND(C1480,0))</f>
        <v>0.12999999988824129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9765054.4899999984</v>
      </c>
      <c r="D1481" s="1">
        <v>0</v>
      </c>
      <c r="E1481" s="1">
        <v>0</v>
      </c>
      <c r="F1481" s="1">
        <v>0</v>
      </c>
      <c r="G1481" s="2">
        <f t="shared" si="34"/>
        <v>19530.108979999997</v>
      </c>
      <c r="H1481" s="2">
        <f t="shared" si="35"/>
        <v>0.48999999836087227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9506485.1199999992</v>
      </c>
      <c r="D1483" s="1">
        <v>0</v>
      </c>
      <c r="E1483" s="1">
        <v>0</v>
      </c>
      <c r="F1483" s="1">
        <v>0</v>
      </c>
      <c r="G1483" s="2">
        <f t="shared" si="34"/>
        <v>38025.940479999997</v>
      </c>
      <c r="H1483" s="2">
        <f t="shared" si="35"/>
        <v>0.11999999918043613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6414318.8499999996</v>
      </c>
      <c r="D1484" s="1">
        <v>0</v>
      </c>
      <c r="E1484" s="1">
        <v>0</v>
      </c>
      <c r="F1484" s="1">
        <v>0</v>
      </c>
      <c r="G1484" s="2">
        <f t="shared" si="34"/>
        <v>32071.594249999998</v>
      </c>
      <c r="H1484" s="2">
        <f t="shared" si="35"/>
        <v>0.15000000037252903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2163894.37</v>
      </c>
      <c r="D1485" s="1">
        <v>0</v>
      </c>
      <c r="E1485" s="1">
        <v>0</v>
      </c>
      <c r="F1485" s="1">
        <v>0</v>
      </c>
      <c r="G1485" s="2">
        <f t="shared" si="34"/>
        <v>12983.366220000002</v>
      </c>
      <c r="H1485" s="2">
        <f t="shared" si="35"/>
        <v>0.37000000011175871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39238.82</v>
      </c>
      <c r="D1486" s="1">
        <v>0</v>
      </c>
      <c r="E1486" s="1">
        <v>0</v>
      </c>
      <c r="F1486" s="1">
        <v>0</v>
      </c>
      <c r="G1486" s="2">
        <f t="shared" si="34"/>
        <v>274.67174</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889033.08</v>
      </c>
      <c r="D1491" s="1">
        <v>0</v>
      </c>
      <c r="E1491" s="1">
        <v>0</v>
      </c>
      <c r="F1491" s="1">
        <v>0</v>
      </c>
      <c r="G1491" s="2">
        <f t="shared" si="34"/>
        <v>10668.39696</v>
      </c>
      <c r="H1491" s="2">
        <f t="shared" si="35"/>
        <v>7.9999999958090484E-2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258569.37</v>
      </c>
      <c r="D1492" s="1">
        <v>0</v>
      </c>
      <c r="E1492" s="1">
        <v>0</v>
      </c>
      <c r="F1492" s="1">
        <v>0</v>
      </c>
      <c r="G1492" s="2">
        <f t="shared" si="34"/>
        <v>3361.4018099999998</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9489695.6700000018</v>
      </c>
      <c r="D1499" s="1">
        <v>0</v>
      </c>
      <c r="E1499" s="1">
        <v>0</v>
      </c>
      <c r="F1499" s="1">
        <v>0</v>
      </c>
      <c r="G1499" s="2">
        <f t="shared" si="34"/>
        <v>189793.91340000005</v>
      </c>
      <c r="H1499" s="2">
        <f t="shared" si="35"/>
        <v>0.32999999821186066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9016920.3500000015</v>
      </c>
      <c r="D1501" s="1">
        <v>0</v>
      </c>
      <c r="E1501" s="1">
        <v>0</v>
      </c>
      <c r="F1501" s="1">
        <v>0</v>
      </c>
      <c r="G1501" s="2">
        <f t="shared" si="34"/>
        <v>198372.24770000001</v>
      </c>
      <c r="H1501" s="2">
        <f t="shared" si="35"/>
        <v>0.35000000149011612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6322729.4500000002</v>
      </c>
      <c r="D1502" s="1">
        <v>0</v>
      </c>
      <c r="E1502" s="1">
        <v>0</v>
      </c>
      <c r="F1502" s="1">
        <v>0</v>
      </c>
      <c r="G1502" s="2">
        <f t="shared" si="34"/>
        <v>145422.77734999999</v>
      </c>
      <c r="H1502" s="2">
        <f t="shared" si="35"/>
        <v>0.45000000018626451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2612331.6</v>
      </c>
      <c r="D1503" s="1">
        <v>0</v>
      </c>
      <c r="E1503" s="1">
        <v>0</v>
      </c>
      <c r="F1503" s="1">
        <v>0</v>
      </c>
      <c r="G1503" s="2">
        <f t="shared" si="34"/>
        <v>62695.958400000003</v>
      </c>
      <c r="H1503" s="2">
        <f t="shared" si="35"/>
        <v>0.39999999990686774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63632.46</v>
      </c>
      <c r="D1504" s="1">
        <v>0</v>
      </c>
      <c r="E1504" s="1">
        <v>0</v>
      </c>
      <c r="F1504" s="1">
        <v>0</v>
      </c>
      <c r="G1504" s="2">
        <f t="shared" si="34"/>
        <v>1590.8115</v>
      </c>
      <c r="H1504" s="2">
        <f t="shared" si="35"/>
        <v>0.45999999999912689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18226.84</v>
      </c>
      <c r="D1509" s="1">
        <v>0</v>
      </c>
      <c r="E1509" s="1">
        <v>0</v>
      </c>
      <c r="F1509" s="1">
        <v>0</v>
      </c>
      <c r="G1509" s="2">
        <f t="shared" si="34"/>
        <v>546.80520000000001</v>
      </c>
      <c r="H1509" s="2">
        <f t="shared" si="35"/>
        <v>0.15999999999985448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234358.36</v>
      </c>
      <c r="D1510" s="1">
        <v>0</v>
      </c>
      <c r="E1510" s="1">
        <v>0</v>
      </c>
      <c r="F1510" s="1">
        <v>0</v>
      </c>
      <c r="G1510" s="2">
        <f t="shared" si="34"/>
        <v>7265.1091599999991</v>
      </c>
      <c r="H1510" s="2">
        <f t="shared" si="35"/>
        <v>0.35999999998603016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238416.96</v>
      </c>
      <c r="D1511" s="1">
        <v>0</v>
      </c>
      <c r="E1511" s="1">
        <v>0</v>
      </c>
      <c r="F1511" s="1">
        <v>0</v>
      </c>
      <c r="G1511" s="2">
        <f t="shared" si="34"/>
        <v>7629.3427199999996</v>
      </c>
      <c r="H1511" s="2">
        <f t="shared" si="35"/>
        <v>4.0000000008149073E-2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238416.96</v>
      </c>
      <c r="D1515" s="1">
        <v>0</v>
      </c>
      <c r="E1515" s="1">
        <v>0</v>
      </c>
      <c r="F1515" s="1">
        <v>0</v>
      </c>
      <c r="G1515" s="2">
        <f t="shared" si="34"/>
        <v>8583.0105599999988</v>
      </c>
      <c r="H1515" s="2">
        <f t="shared" si="35"/>
        <v>4.0000000008149073E-2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5282199.9499999955</v>
      </c>
      <c r="D1517" s="1">
        <v>0</v>
      </c>
      <c r="E1517" s="1">
        <v>0</v>
      </c>
      <c r="F1517" s="1">
        <v>0</v>
      </c>
      <c r="G1517" s="2">
        <f t="shared" si="34"/>
        <v>200723.59809999983</v>
      </c>
      <c r="H1517" s="2">
        <f t="shared" si="35"/>
        <v>5.0000004470348358E-2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228836.38999999998</v>
      </c>
      <c r="D1518" s="1">
        <v>0</v>
      </c>
      <c r="E1518" s="1">
        <v>0</v>
      </c>
      <c r="F1518" s="1">
        <v>0</v>
      </c>
      <c r="G1518" s="2">
        <f t="shared" si="34"/>
        <v>8924.6192099999989</v>
      </c>
      <c r="H1518" s="2">
        <f t="shared" si="35"/>
        <v>0.38999999998486601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226986.27</v>
      </c>
      <c r="D1524" s="1">
        <v>0</v>
      </c>
      <c r="E1524" s="1">
        <v>0</v>
      </c>
      <c r="F1524" s="1">
        <v>0</v>
      </c>
      <c r="G1524" s="2">
        <f t="shared" si="34"/>
        <v>10214.382149999999</v>
      </c>
      <c r="H1524" s="2">
        <f t="shared" si="35"/>
        <v>0.26999999998952262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226973.28999999998</v>
      </c>
      <c r="D1530" s="1">
        <v>0</v>
      </c>
      <c r="E1530" s="1">
        <v>0</v>
      </c>
      <c r="F1530" s="1">
        <v>0</v>
      </c>
      <c r="G1530" s="2">
        <f t="shared" si="34"/>
        <v>11575.637789999999</v>
      </c>
      <c r="H1530" s="2">
        <f t="shared" si="35"/>
        <v>0.28999999997904524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78328.679999999993</v>
      </c>
      <c r="D1531" s="1">
        <v>0</v>
      </c>
      <c r="E1531" s="1">
        <v>0</v>
      </c>
      <c r="F1531" s="1">
        <v>0</v>
      </c>
      <c r="G1531" s="2">
        <f t="shared" si="34"/>
        <v>4073.0913599999994</v>
      </c>
      <c r="H1531" s="2">
        <f t="shared" si="35"/>
        <v>0.32000000000698492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65920.899999999994</v>
      </c>
      <c r="D1532" s="1">
        <v>0</v>
      </c>
      <c r="E1532" s="1">
        <v>0</v>
      </c>
      <c r="F1532" s="1">
        <v>0</v>
      </c>
      <c r="G1532" s="2">
        <f t="shared" si="34"/>
        <v>3493.8076999999994</v>
      </c>
      <c r="H1532" s="2">
        <f t="shared" si="35"/>
        <v>0.10000000000582077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59077.66</v>
      </c>
      <c r="D1533" s="1">
        <v>0</v>
      </c>
      <c r="E1533" s="1">
        <v>0</v>
      </c>
      <c r="F1533" s="1">
        <v>0</v>
      </c>
      <c r="G1533" s="2">
        <f t="shared" si="34"/>
        <v>3190.19364</v>
      </c>
      <c r="H1533" s="2">
        <f t="shared" si="35"/>
        <v>0.33999999999650754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23646.05</v>
      </c>
      <c r="D1534" s="1">
        <v>0</v>
      </c>
      <c r="E1534" s="1">
        <v>0</v>
      </c>
      <c r="F1534" s="1">
        <v>0</v>
      </c>
      <c r="G1534" s="2">
        <f t="shared" si="34"/>
        <v>1300.5327500000001</v>
      </c>
      <c r="H1534" s="2">
        <f t="shared" si="35"/>
        <v>4.9999999999272404E-2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12.98</v>
      </c>
      <c r="D1535" s="1">
        <v>0</v>
      </c>
      <c r="E1535" s="1">
        <v>0</v>
      </c>
      <c r="F1535" s="1">
        <v>0</v>
      </c>
      <c r="G1535" s="2">
        <f t="shared" si="34"/>
        <v>0.72688000000000008</v>
      </c>
      <c r="H1535" s="2">
        <f t="shared" si="35"/>
        <v>1.9999999999999574E-2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12.98</v>
      </c>
      <c r="D1536" s="1">
        <v>0</v>
      </c>
      <c r="E1536" s="1">
        <v>0</v>
      </c>
      <c r="F1536" s="1">
        <v>0</v>
      </c>
      <c r="G1536" s="2">
        <f t="shared" si="34"/>
        <v>0.73986000000000007</v>
      </c>
      <c r="H1536" s="2">
        <f t="shared" si="35"/>
        <v>1.9999999999999574E-2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1850.12</v>
      </c>
      <c r="D1565" s="1">
        <v>0</v>
      </c>
      <c r="E1565" s="1">
        <v>0</v>
      </c>
      <c r="F1565" s="1">
        <v>0</v>
      </c>
      <c r="G1565" s="2">
        <f t="shared" si="34"/>
        <v>159.11031999999997</v>
      </c>
      <c r="H1565" s="2">
        <f t="shared" si="35"/>
        <v>0.11999999999989086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100</v>
      </c>
      <c r="D1567" s="1">
        <v>0</v>
      </c>
      <c r="E1567" s="1">
        <v>0</v>
      </c>
      <c r="F1567" s="1">
        <v>0</v>
      </c>
      <c r="G1567" s="2">
        <f t="shared" si="34"/>
        <v>8.7999999999999989</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1750.12</v>
      </c>
      <c r="D1569" s="1">
        <v>0</v>
      </c>
      <c r="E1569" s="1">
        <v>0</v>
      </c>
      <c r="F1569" s="1">
        <v>0</v>
      </c>
      <c r="G1569" s="2">
        <f t="shared" si="34"/>
        <v>157.51079999999999</v>
      </c>
      <c r="H1569" s="2">
        <f t="shared" si="35"/>
        <v>0.11999999999989086</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5053363.5600000005</v>
      </c>
      <c r="D1576" s="1">
        <v>0</v>
      </c>
      <c r="E1576" s="1">
        <v>0</v>
      </c>
      <c r="F1576" s="1">
        <v>0</v>
      </c>
      <c r="G1576" s="2">
        <f t="shared" si="34"/>
        <v>490176.26532000006</v>
      </c>
      <c r="H1576" s="2">
        <f t="shared" si="35"/>
        <v>0.43999999947845936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3460414.46</v>
      </c>
      <c r="D1578" s="1">
        <v>0</v>
      </c>
      <c r="E1578" s="1">
        <v>0</v>
      </c>
      <c r="F1578" s="1">
        <v>0</v>
      </c>
      <c r="G1578" s="2">
        <f t="shared" si="34"/>
        <v>342581.03154</v>
      </c>
      <c r="H1578" s="2">
        <f t="shared" si="35"/>
        <v>0.4599999999627471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43625</v>
      </c>
      <c r="D1579" s="1">
        <v>0</v>
      </c>
      <c r="E1579" s="1">
        <v>0</v>
      </c>
      <c r="F1579" s="1">
        <v>0</v>
      </c>
      <c r="G1579" s="2">
        <f t="shared" si="34"/>
        <v>4362.5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1549324.1</v>
      </c>
      <c r="D1580" s="13">
        <v>0</v>
      </c>
      <c r="E1580" s="13">
        <v>0</v>
      </c>
      <c r="F1580" s="13">
        <v>0</v>
      </c>
      <c r="G1580" s="14">
        <f t="shared" si="34"/>
        <v>156481.73410000003</v>
      </c>
      <c r="H1580" s="14">
        <f t="shared" si="35"/>
        <v>0.10000000009313226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34057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7771727.9399999995</v>
      </c>
      <c r="I16" s="170">
        <f>'PR-RAS'!E6</f>
        <v>8792384.6400000006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7606338</v>
      </c>
      <c r="I17" s="170">
        <f>'PR-RAS'!E151</f>
        <v>8649874.7799999993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3138398.8000000003</v>
      </c>
      <c r="I19" s="171">
        <f>'PR-RAS'!E646</f>
        <v>3498911.4199999985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7793256.6600000001</v>
      </c>
      <c r="I20" s="173">
        <f>BILANCA!E7</f>
        <v>7669834.6899999995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123901.70999999999</v>
      </c>
      <c r="I21" s="175">
        <f>BILANCA!E68</f>
        <v>269390.58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5120065.3900000006</v>
      </c>
      <c r="I22" s="175">
        <f>BILANCA!E176</f>
        <v>5299266.92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2797092.9800000004</v>
      </c>
      <c r="I23" s="177">
        <f>BILANCA!E237</f>
        <v>2639958.35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7803465.1200000001</v>
      </c>
      <c r="I28" s="179">
        <f>'RAS-funkcijski'!E141</f>
        <v>8908444.1500000004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179.58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5006841.13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5282199.9499999955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228836.38999999998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5053363.5600000005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H173" sqref="H17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7771727.9399999995</v>
      </c>
      <c r="E6" s="51">
        <f>E7+E44+E50+E82+E106+E124+E133+E139</f>
        <v>8792384.6400000006</v>
      </c>
      <c r="F6" s="52">
        <f t="shared" ref="F6:F131" si="0">IF(D6&lt;&gt;0,IF(E6/D6&gt;=100,"&gt;&gt;100",E6/D6*100),"-")</f>
        <v>113.13294428059973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1049474.42</v>
      </c>
      <c r="E50" s="51">
        <f>E51+E54+E59+E62+E65+E68+E71+E74+E77</f>
        <v>798179.11</v>
      </c>
      <c r="F50" s="52">
        <f t="shared" si="0"/>
        <v>76.055127670477191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126097.36</v>
      </c>
      <c r="F62" s="52" t="str">
        <f t="shared" si="0"/>
        <v>-</v>
      </c>
    </row>
    <row r="63" spans="1:6" ht="12.75" customHeight="1" x14ac:dyDescent="0.2">
      <c r="A63" s="53">
        <v>6341</v>
      </c>
      <c r="B63" s="85" t="s">
        <v>172</v>
      </c>
      <c r="C63" s="50" t="s">
        <v>173</v>
      </c>
      <c r="D63" s="242">
        <v>0</v>
      </c>
      <c r="E63" s="242">
        <v>126097.36</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812132.7</v>
      </c>
      <c r="E68" s="51">
        <f t="shared" si="15"/>
        <v>657372.63</v>
      </c>
      <c r="F68" s="52">
        <f t="shared" si="0"/>
        <v>80.943992281064411</v>
      </c>
    </row>
    <row r="69" spans="1:6" ht="12.75" customHeight="1" x14ac:dyDescent="0.2">
      <c r="A69" s="53" t="s">
        <v>184</v>
      </c>
      <c r="B69" s="85" t="s">
        <v>185</v>
      </c>
      <c r="C69" s="50" t="s">
        <v>184</v>
      </c>
      <c r="D69" s="242">
        <v>812132.7</v>
      </c>
      <c r="E69" s="242">
        <v>657372.63</v>
      </c>
      <c r="F69" s="52">
        <f t="shared" si="0"/>
        <v>80.943992281064411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237341.72</v>
      </c>
      <c r="E74" s="51">
        <f t="shared" si="17"/>
        <v>14709.12</v>
      </c>
      <c r="F74" s="52">
        <f t="shared" si="0"/>
        <v>6.1974439217850108</v>
      </c>
    </row>
    <row r="75" spans="1:6" ht="12.75" customHeight="1" x14ac:dyDescent="0.2">
      <c r="A75" s="53" t="s">
        <v>196</v>
      </c>
      <c r="B75" s="85" t="s">
        <v>197</v>
      </c>
      <c r="C75" s="50" t="s">
        <v>196</v>
      </c>
      <c r="D75" s="242">
        <v>31753.759999999998</v>
      </c>
      <c r="E75" s="242">
        <v>14709.12</v>
      </c>
      <c r="F75" s="52">
        <f t="shared" si="0"/>
        <v>46.322451262464668</v>
      </c>
    </row>
    <row r="76" spans="1:6" ht="12.75" customHeight="1" x14ac:dyDescent="0.2">
      <c r="A76" s="53" t="s">
        <v>198</v>
      </c>
      <c r="B76" s="85" t="s">
        <v>199</v>
      </c>
      <c r="C76" s="50" t="s">
        <v>198</v>
      </c>
      <c r="D76" s="242">
        <v>205587.96</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9.57</v>
      </c>
      <c r="E82" s="51">
        <f t="shared" si="19"/>
        <v>11.18</v>
      </c>
      <c r="F82" s="52">
        <f t="shared" si="0"/>
        <v>116.82340647857889</v>
      </c>
    </row>
    <row r="83" spans="1:6" ht="12.75" customHeight="1" x14ac:dyDescent="0.2">
      <c r="A83" s="53">
        <v>641</v>
      </c>
      <c r="B83" s="85" t="s">
        <v>212</v>
      </c>
      <c r="C83" s="50" t="s">
        <v>213</v>
      </c>
      <c r="D83" s="51">
        <f t="shared" ref="D83:E83" si="20">SUM(D84:D90)</f>
        <v>9.57</v>
      </c>
      <c r="E83" s="51">
        <f t="shared" si="20"/>
        <v>11.18</v>
      </c>
      <c r="F83" s="52">
        <f t="shared" si="0"/>
        <v>116.82340647857889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9.57</v>
      </c>
      <c r="E85" s="242">
        <v>11.18</v>
      </c>
      <c r="F85" s="52">
        <f t="shared" si="0"/>
        <v>116.82340647857889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43883.32</v>
      </c>
      <c r="E106" s="51">
        <f t="shared" si="23"/>
        <v>28852.83</v>
      </c>
      <c r="F106" s="52">
        <f t="shared" si="0"/>
        <v>65.748967944995968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43883.32</v>
      </c>
      <c r="E112" s="51">
        <f t="shared" si="25"/>
        <v>28852.83</v>
      </c>
      <c r="F112" s="52">
        <f t="shared" si="0"/>
        <v>65.748967944995968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43883.32</v>
      </c>
      <c r="E117" s="242">
        <v>28852.83</v>
      </c>
      <c r="F117" s="52">
        <f t="shared" si="0"/>
        <v>65.748967944995968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324073.27</v>
      </c>
      <c r="E124" s="51">
        <f t="shared" si="27"/>
        <v>412016.77</v>
      </c>
      <c r="F124" s="52">
        <f t="shared" si="0"/>
        <v>127.13691875914357</v>
      </c>
    </row>
    <row r="125" spans="1:6" ht="12.75" customHeight="1" x14ac:dyDescent="0.2">
      <c r="A125" s="53">
        <v>661</v>
      </c>
      <c r="B125" s="86" t="s">
        <v>296</v>
      </c>
      <c r="C125" s="50" t="s">
        <v>297</v>
      </c>
      <c r="D125" s="51">
        <f t="shared" ref="D125:E125" si="28">SUM(D126:D127)</f>
        <v>194049.69</v>
      </c>
      <c r="E125" s="51">
        <f t="shared" si="28"/>
        <v>300798.5</v>
      </c>
      <c r="F125" s="52">
        <f t="shared" si="0"/>
        <v>155.01106958738248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194049.69</v>
      </c>
      <c r="E127" s="242">
        <v>300798.5</v>
      </c>
      <c r="F127" s="52">
        <f t="shared" si="0"/>
        <v>155.01106958738248</v>
      </c>
    </row>
    <row r="128" spans="1:6" ht="24" x14ac:dyDescent="0.2">
      <c r="A128" s="53">
        <v>663</v>
      </c>
      <c r="B128" s="231" t="s">
        <v>302</v>
      </c>
      <c r="C128" s="50" t="s">
        <v>303</v>
      </c>
      <c r="D128" s="51">
        <f t="shared" ref="D128:E128" si="29">SUM(D129:D132)</f>
        <v>130023.58</v>
      </c>
      <c r="E128" s="51">
        <f t="shared" si="29"/>
        <v>111218.27</v>
      </c>
      <c r="F128" s="52">
        <f t="shared" si="0"/>
        <v>85.537000288716868</v>
      </c>
    </row>
    <row r="129" spans="1:6" ht="12.75" customHeight="1" x14ac:dyDescent="0.2">
      <c r="A129" s="53">
        <v>6631</v>
      </c>
      <c r="B129" s="86" t="s">
        <v>304</v>
      </c>
      <c r="C129" s="50" t="s">
        <v>305</v>
      </c>
      <c r="D129" s="242">
        <v>119575.91</v>
      </c>
      <c r="E129" s="242">
        <v>111218.27</v>
      </c>
      <c r="F129" s="52">
        <f t="shared" si="0"/>
        <v>93.010598873970523</v>
      </c>
    </row>
    <row r="130" spans="1:6" ht="12.75" customHeight="1" x14ac:dyDescent="0.2">
      <c r="A130" s="53">
        <v>6632</v>
      </c>
      <c r="B130" s="232" t="s">
        <v>306</v>
      </c>
      <c r="C130" s="50" t="s">
        <v>307</v>
      </c>
      <c r="D130" s="242">
        <v>10447.67</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6353152.3099999996</v>
      </c>
      <c r="E133" s="51">
        <f t="shared" si="30"/>
        <v>7527135.7599999998</v>
      </c>
      <c r="F133" s="52">
        <f t="shared" ref="F133:F223" si="31">IF(D133&lt;&gt;0,IF(E133/D133&gt;=100,"&gt;&gt;100",E133/D133*100),"-")</f>
        <v>118.47875499776899</v>
      </c>
    </row>
    <row r="134" spans="1:6" ht="24" x14ac:dyDescent="0.2">
      <c r="A134" s="53">
        <v>671</v>
      </c>
      <c r="B134" s="232" t="s">
        <v>314</v>
      </c>
      <c r="C134" s="50" t="s">
        <v>315</v>
      </c>
      <c r="D134" s="51">
        <f t="shared" ref="D134:E134" si="32">SUM(D135:D137)</f>
        <v>299619.59000000003</v>
      </c>
      <c r="E134" s="51">
        <f t="shared" si="32"/>
        <v>291579.93</v>
      </c>
      <c r="F134" s="52">
        <f t="shared" si="31"/>
        <v>97.316710833226878</v>
      </c>
    </row>
    <row r="135" spans="1:6" ht="12.75" customHeight="1" x14ac:dyDescent="0.2">
      <c r="A135" s="53">
        <v>6711</v>
      </c>
      <c r="B135" s="85" t="s">
        <v>316</v>
      </c>
      <c r="C135" s="50" t="s">
        <v>317</v>
      </c>
      <c r="D135" s="242">
        <v>57651.79</v>
      </c>
      <c r="E135" s="242">
        <v>61979.83</v>
      </c>
      <c r="F135" s="52">
        <f t="shared" si="31"/>
        <v>107.50720836248102</v>
      </c>
    </row>
    <row r="136" spans="1:6" ht="24" x14ac:dyDescent="0.2">
      <c r="A136" s="53">
        <v>6712</v>
      </c>
      <c r="B136" s="232" t="s">
        <v>318</v>
      </c>
      <c r="C136" s="50" t="s">
        <v>319</v>
      </c>
      <c r="D136" s="242">
        <v>110026.6</v>
      </c>
      <c r="E136" s="242">
        <v>99138.18</v>
      </c>
      <c r="F136" s="52">
        <f t="shared" si="31"/>
        <v>90.103829437608724</v>
      </c>
    </row>
    <row r="137" spans="1:6" ht="24" x14ac:dyDescent="0.2">
      <c r="A137" s="53" t="s">
        <v>320</v>
      </c>
      <c r="B137" s="85" t="s">
        <v>321</v>
      </c>
      <c r="C137" s="50" t="s">
        <v>320</v>
      </c>
      <c r="D137" s="242">
        <v>131941.20000000001</v>
      </c>
      <c r="E137" s="242">
        <v>130461.92</v>
      </c>
      <c r="F137" s="52">
        <f t="shared" si="31"/>
        <v>98.878833904800018</v>
      </c>
    </row>
    <row r="138" spans="1:6" ht="12.75" customHeight="1" x14ac:dyDescent="0.2">
      <c r="A138" s="53" t="s">
        <v>322</v>
      </c>
      <c r="B138" s="85" t="s">
        <v>323</v>
      </c>
      <c r="C138" s="50" t="s">
        <v>322</v>
      </c>
      <c r="D138" s="242">
        <v>6053532.7199999997</v>
      </c>
      <c r="E138" s="242">
        <v>7235555.8300000001</v>
      </c>
      <c r="F138" s="52">
        <f t="shared" si="31"/>
        <v>119.52617033182568</v>
      </c>
    </row>
    <row r="139" spans="1:6" ht="12.75" customHeight="1" x14ac:dyDescent="0.2">
      <c r="A139" s="53">
        <v>68</v>
      </c>
      <c r="B139" s="85" t="s">
        <v>324</v>
      </c>
      <c r="C139" s="50" t="s">
        <v>325</v>
      </c>
      <c r="D139" s="51">
        <f t="shared" ref="D139:E139" si="33">D140+D150</f>
        <v>1135.05</v>
      </c>
      <c r="E139" s="51">
        <f t="shared" si="33"/>
        <v>26188.99</v>
      </c>
      <c r="F139" s="52">
        <f t="shared" si="31"/>
        <v>2307.2983569005773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1135.05</v>
      </c>
      <c r="E150" s="242">
        <v>26188.99</v>
      </c>
      <c r="F150" s="52">
        <f t="shared" si="31"/>
        <v>2307.2983569005773</v>
      </c>
    </row>
    <row r="151" spans="1:6" ht="12.75" customHeight="1" x14ac:dyDescent="0.2">
      <c r="A151" s="53">
        <v>3</v>
      </c>
      <c r="B151" s="85" t="s">
        <v>348</v>
      </c>
      <c r="C151" s="50" t="s">
        <v>56</v>
      </c>
      <c r="D151" s="51">
        <f t="shared" ref="D151:E151" si="35">D152+D163+D196+D215+D224+D252+D263</f>
        <v>7606338</v>
      </c>
      <c r="E151" s="51">
        <f t="shared" si="35"/>
        <v>8649874.7799999993</v>
      </c>
      <c r="F151" s="52">
        <f t="shared" si="31"/>
        <v>113.71930592618943</v>
      </c>
    </row>
    <row r="152" spans="1:6" ht="12.75" customHeight="1" x14ac:dyDescent="0.2">
      <c r="A152" s="53">
        <v>31</v>
      </c>
      <c r="B152" s="85" t="s">
        <v>349</v>
      </c>
      <c r="C152" s="50" t="s">
        <v>35</v>
      </c>
      <c r="D152" s="51">
        <f t="shared" ref="D152:E152" si="36">D153+D158+D159</f>
        <v>5526006.7599999998</v>
      </c>
      <c r="E152" s="51">
        <f t="shared" si="36"/>
        <v>6343277.0899999999</v>
      </c>
      <c r="F152" s="52">
        <f t="shared" si="31"/>
        <v>114.78952823430856</v>
      </c>
    </row>
    <row r="153" spans="1:6" ht="12.75" customHeight="1" x14ac:dyDescent="0.2">
      <c r="A153" s="53">
        <v>311</v>
      </c>
      <c r="B153" s="85" t="s">
        <v>350</v>
      </c>
      <c r="C153" s="50" t="s">
        <v>351</v>
      </c>
      <c r="D153" s="51">
        <f t="shared" ref="D153:E153" si="37">SUM(D154:D157)</f>
        <v>4559688.83</v>
      </c>
      <c r="E153" s="51">
        <f t="shared" si="37"/>
        <v>5212271.26</v>
      </c>
      <c r="F153" s="52">
        <f t="shared" si="31"/>
        <v>114.31199483847234</v>
      </c>
    </row>
    <row r="154" spans="1:6" ht="12.75" customHeight="1" x14ac:dyDescent="0.2">
      <c r="A154" s="53">
        <v>3111</v>
      </c>
      <c r="B154" s="85" t="s">
        <v>352</v>
      </c>
      <c r="C154" s="50" t="s">
        <v>353</v>
      </c>
      <c r="D154" s="242">
        <v>4335194.97</v>
      </c>
      <c r="E154" s="242">
        <v>5033761.3099999996</v>
      </c>
      <c r="F154" s="52">
        <f t="shared" si="31"/>
        <v>116.11383905070365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212296.44</v>
      </c>
      <c r="E156" s="242">
        <v>175634.04</v>
      </c>
      <c r="F156" s="52">
        <f t="shared" si="31"/>
        <v>82.730562980707546</v>
      </c>
    </row>
    <row r="157" spans="1:6" ht="12.75" customHeight="1" x14ac:dyDescent="0.2">
      <c r="A157" s="53">
        <v>3114</v>
      </c>
      <c r="B157" s="85" t="s">
        <v>358</v>
      </c>
      <c r="C157" s="50" t="s">
        <v>359</v>
      </c>
      <c r="D157" s="242">
        <v>12197.42</v>
      </c>
      <c r="E157" s="242">
        <v>2875.91</v>
      </c>
      <c r="F157" s="52">
        <f t="shared" si="31"/>
        <v>23.578018958107531</v>
      </c>
    </row>
    <row r="158" spans="1:6" ht="12.75" customHeight="1" x14ac:dyDescent="0.2">
      <c r="A158" s="53">
        <v>312</v>
      </c>
      <c r="B158" s="85" t="s">
        <v>360</v>
      </c>
      <c r="C158" s="50" t="s">
        <v>361</v>
      </c>
      <c r="D158" s="242">
        <v>210215.42</v>
      </c>
      <c r="E158" s="242">
        <v>265522.75</v>
      </c>
      <c r="F158" s="52">
        <f t="shared" si="31"/>
        <v>126.30983493028248</v>
      </c>
    </row>
    <row r="159" spans="1:6" ht="12.75" customHeight="1" x14ac:dyDescent="0.2">
      <c r="A159" s="53">
        <v>313</v>
      </c>
      <c r="B159" s="85" t="s">
        <v>362</v>
      </c>
      <c r="C159" s="50" t="s">
        <v>363</v>
      </c>
      <c r="D159" s="51">
        <f t="shared" ref="D159:E159" si="38">SUM(D160:D162)</f>
        <v>756102.51</v>
      </c>
      <c r="E159" s="51">
        <f t="shared" si="38"/>
        <v>865483.08</v>
      </c>
      <c r="F159" s="52">
        <f t="shared" si="31"/>
        <v>114.46636779449389</v>
      </c>
    </row>
    <row r="160" spans="1:6" ht="12.75" customHeight="1" x14ac:dyDescent="0.2">
      <c r="A160" s="53">
        <v>3131</v>
      </c>
      <c r="B160" s="85" t="s">
        <v>142</v>
      </c>
      <c r="C160" s="50" t="s">
        <v>364</v>
      </c>
      <c r="D160" s="242">
        <v>33.19</v>
      </c>
      <c r="E160" s="242"/>
      <c r="F160" s="52">
        <f t="shared" si="31"/>
        <v>0</v>
      </c>
    </row>
    <row r="161" spans="1:6" ht="12.75" customHeight="1" x14ac:dyDescent="0.2">
      <c r="A161" s="53">
        <v>3132</v>
      </c>
      <c r="B161" s="85" t="s">
        <v>365</v>
      </c>
      <c r="C161" s="50" t="s">
        <v>366</v>
      </c>
      <c r="D161" s="242">
        <v>755968.55</v>
      </c>
      <c r="E161" s="242">
        <v>865483.08</v>
      </c>
      <c r="F161" s="52">
        <f t="shared" si="31"/>
        <v>114.48665159417016</v>
      </c>
    </row>
    <row r="162" spans="1:6" ht="12.75" customHeight="1" x14ac:dyDescent="0.2">
      <c r="A162" s="53">
        <v>3133</v>
      </c>
      <c r="B162" s="85" t="s">
        <v>367</v>
      </c>
      <c r="C162" s="50" t="s">
        <v>368</v>
      </c>
      <c r="D162" s="242">
        <v>100.77</v>
      </c>
      <c r="E162" s="242"/>
      <c r="F162" s="52">
        <f t="shared" si="31"/>
        <v>0</v>
      </c>
    </row>
    <row r="163" spans="1:6" ht="12.75" customHeight="1" x14ac:dyDescent="0.2">
      <c r="A163" s="53">
        <v>32</v>
      </c>
      <c r="B163" s="85" t="s">
        <v>369</v>
      </c>
      <c r="C163" s="50" t="s">
        <v>370</v>
      </c>
      <c r="D163" s="51">
        <f t="shared" ref="D163:E163" si="39">D164+D169+D177+D187+D188</f>
        <v>2037186.25</v>
      </c>
      <c r="E163" s="51">
        <f t="shared" si="39"/>
        <v>2267358.8699999996</v>
      </c>
      <c r="F163" s="52">
        <f t="shared" si="31"/>
        <v>111.29855554444272</v>
      </c>
    </row>
    <row r="164" spans="1:6" ht="12.75" customHeight="1" x14ac:dyDescent="0.2">
      <c r="A164" s="53">
        <v>321</v>
      </c>
      <c r="B164" s="85" t="s">
        <v>371</v>
      </c>
      <c r="C164" s="50" t="s">
        <v>372</v>
      </c>
      <c r="D164" s="51">
        <f t="shared" ref="D164:E164" si="40">SUM(D165:D168)</f>
        <v>269037.34000000003</v>
      </c>
      <c r="E164" s="51">
        <f t="shared" si="40"/>
        <v>319224.59999999998</v>
      </c>
      <c r="F164" s="52">
        <f t="shared" si="31"/>
        <v>118.65438455494687</v>
      </c>
    </row>
    <row r="165" spans="1:6" ht="12.75" customHeight="1" x14ac:dyDescent="0.2">
      <c r="A165" s="53">
        <v>3211</v>
      </c>
      <c r="B165" s="85" t="s">
        <v>373</v>
      </c>
      <c r="C165" s="50" t="s">
        <v>374</v>
      </c>
      <c r="D165" s="242">
        <v>11056.56</v>
      </c>
      <c r="E165" s="242">
        <v>40091.86</v>
      </c>
      <c r="F165" s="52">
        <f t="shared" si="31"/>
        <v>362.60699530414524</v>
      </c>
    </row>
    <row r="166" spans="1:6" ht="12.75" customHeight="1" x14ac:dyDescent="0.2">
      <c r="A166" s="53">
        <v>3212</v>
      </c>
      <c r="B166" s="85" t="s">
        <v>375</v>
      </c>
      <c r="C166" s="50" t="s">
        <v>376</v>
      </c>
      <c r="D166" s="242">
        <v>241020.44</v>
      </c>
      <c r="E166" s="242">
        <v>264322.05</v>
      </c>
      <c r="F166" s="52">
        <f t="shared" si="31"/>
        <v>109.66789787621332</v>
      </c>
    </row>
    <row r="167" spans="1:6" ht="12.75" customHeight="1" x14ac:dyDescent="0.2">
      <c r="A167" s="53">
        <v>3213</v>
      </c>
      <c r="B167" s="85" t="s">
        <v>377</v>
      </c>
      <c r="C167" s="50" t="s">
        <v>378</v>
      </c>
      <c r="D167" s="242">
        <v>14536.03</v>
      </c>
      <c r="E167" s="242">
        <v>11673.89</v>
      </c>
      <c r="F167" s="52">
        <f t="shared" si="31"/>
        <v>80.310029629823262</v>
      </c>
    </row>
    <row r="168" spans="1:6" ht="12.75" customHeight="1" x14ac:dyDescent="0.2">
      <c r="A168" s="53">
        <v>3214</v>
      </c>
      <c r="B168" s="85" t="s">
        <v>379</v>
      </c>
      <c r="C168" s="50" t="s">
        <v>380</v>
      </c>
      <c r="D168" s="242">
        <v>2424.31</v>
      </c>
      <c r="E168" s="242">
        <v>3136.8</v>
      </c>
      <c r="F168" s="52">
        <f t="shared" si="31"/>
        <v>129.38939327066259</v>
      </c>
    </row>
    <row r="169" spans="1:6" ht="12.75" customHeight="1" x14ac:dyDescent="0.2">
      <c r="A169" s="53">
        <v>322</v>
      </c>
      <c r="B169" s="85" t="s">
        <v>381</v>
      </c>
      <c r="C169" s="50" t="s">
        <v>382</v>
      </c>
      <c r="D169" s="51">
        <f t="shared" ref="D169:E169" si="41">SUM(D170:D176)</f>
        <v>1085960.46</v>
      </c>
      <c r="E169" s="51">
        <f t="shared" si="41"/>
        <v>1268567.8299999998</v>
      </c>
      <c r="F169" s="52">
        <f t="shared" si="31"/>
        <v>116.8152871790562</v>
      </c>
    </row>
    <row r="170" spans="1:6" ht="12.75" customHeight="1" x14ac:dyDescent="0.2">
      <c r="A170" s="53">
        <v>3221</v>
      </c>
      <c r="B170" s="85" t="s">
        <v>383</v>
      </c>
      <c r="C170" s="50" t="s">
        <v>384</v>
      </c>
      <c r="D170" s="242">
        <v>41625.379999999997</v>
      </c>
      <c r="E170" s="242">
        <v>55152.83</v>
      </c>
      <c r="F170" s="52">
        <f t="shared" si="31"/>
        <v>132.4980816991941</v>
      </c>
    </row>
    <row r="171" spans="1:6" ht="12.75" customHeight="1" x14ac:dyDescent="0.2">
      <c r="A171" s="53">
        <v>3222</v>
      </c>
      <c r="B171" s="85" t="s">
        <v>385</v>
      </c>
      <c r="C171" s="50" t="s">
        <v>386</v>
      </c>
      <c r="D171" s="242">
        <v>792904.44</v>
      </c>
      <c r="E171" s="242">
        <v>930231.39</v>
      </c>
      <c r="F171" s="52">
        <f t="shared" si="31"/>
        <v>117.31948303883884</v>
      </c>
    </row>
    <row r="172" spans="1:6" ht="12.75" customHeight="1" x14ac:dyDescent="0.2">
      <c r="A172" s="53">
        <v>3223</v>
      </c>
      <c r="B172" s="85" t="s">
        <v>387</v>
      </c>
      <c r="C172" s="50" t="s">
        <v>388</v>
      </c>
      <c r="D172" s="242">
        <v>238862.81</v>
      </c>
      <c r="E172" s="242">
        <v>269404.28999999998</v>
      </c>
      <c r="F172" s="52">
        <f t="shared" si="31"/>
        <v>112.78620141829529</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9150.6200000000008</v>
      </c>
      <c r="E174" s="242">
        <v>10246.92</v>
      </c>
      <c r="F174" s="52">
        <f t="shared" si="31"/>
        <v>111.98060896420132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3417.21</v>
      </c>
      <c r="E176" s="242">
        <v>3532.4</v>
      </c>
      <c r="F176" s="52">
        <f t="shared" si="31"/>
        <v>103.37087858223522</v>
      </c>
    </row>
    <row r="177" spans="1:6" ht="12.75" customHeight="1" x14ac:dyDescent="0.2">
      <c r="A177" s="53">
        <v>323</v>
      </c>
      <c r="B177" s="85" t="s">
        <v>397</v>
      </c>
      <c r="C177" s="50" t="s">
        <v>398</v>
      </c>
      <c r="D177" s="51">
        <f t="shared" ref="D177:E177" si="42">SUM(D178:D186)</f>
        <v>522230.33999999997</v>
      </c>
      <c r="E177" s="51">
        <f t="shared" si="42"/>
        <v>576857.99</v>
      </c>
      <c r="F177" s="52">
        <f t="shared" si="31"/>
        <v>110.46045122541138</v>
      </c>
    </row>
    <row r="178" spans="1:6" ht="12.75" customHeight="1" x14ac:dyDescent="0.2">
      <c r="A178" s="53">
        <v>3231</v>
      </c>
      <c r="B178" s="85" t="s">
        <v>399</v>
      </c>
      <c r="C178" s="50" t="s">
        <v>400</v>
      </c>
      <c r="D178" s="242">
        <v>21736.89</v>
      </c>
      <c r="E178" s="242">
        <v>15565.88</v>
      </c>
      <c r="F178" s="52">
        <f t="shared" si="31"/>
        <v>71.610428170727275</v>
      </c>
    </row>
    <row r="179" spans="1:6" ht="12.75" customHeight="1" x14ac:dyDescent="0.2">
      <c r="A179" s="53">
        <v>3232</v>
      </c>
      <c r="B179" s="85" t="s">
        <v>401</v>
      </c>
      <c r="C179" s="50" t="s">
        <v>402</v>
      </c>
      <c r="D179" s="242">
        <v>120382.46</v>
      </c>
      <c r="E179" s="242">
        <v>89884.96</v>
      </c>
      <c r="F179" s="52">
        <f t="shared" si="31"/>
        <v>74.666159837571016</v>
      </c>
    </row>
    <row r="180" spans="1:6" ht="12.75" customHeight="1" x14ac:dyDescent="0.2">
      <c r="A180" s="53">
        <v>3233</v>
      </c>
      <c r="B180" s="85" t="s">
        <v>403</v>
      </c>
      <c r="C180" s="50" t="s">
        <v>404</v>
      </c>
      <c r="D180" s="242">
        <v>5572.37</v>
      </c>
      <c r="E180" s="242">
        <v>6695.02</v>
      </c>
      <c r="F180" s="52">
        <f t="shared" si="31"/>
        <v>120.1467239253675</v>
      </c>
    </row>
    <row r="181" spans="1:6" ht="12.75" customHeight="1" x14ac:dyDescent="0.2">
      <c r="A181" s="53">
        <v>3234</v>
      </c>
      <c r="B181" s="85" t="s">
        <v>405</v>
      </c>
      <c r="C181" s="50" t="s">
        <v>406</v>
      </c>
      <c r="D181" s="242">
        <v>124406.86</v>
      </c>
      <c r="E181" s="242">
        <v>134232.54</v>
      </c>
      <c r="F181" s="52">
        <f t="shared" si="31"/>
        <v>107.89802105768122</v>
      </c>
    </row>
    <row r="182" spans="1:6" ht="12.75" customHeight="1" x14ac:dyDescent="0.2">
      <c r="A182" s="53">
        <v>3235</v>
      </c>
      <c r="B182" s="85" t="s">
        <v>407</v>
      </c>
      <c r="C182" s="50" t="s">
        <v>408</v>
      </c>
      <c r="D182" s="242">
        <v>10185.35</v>
      </c>
      <c r="E182" s="242">
        <v>14180.2</v>
      </c>
      <c r="F182" s="52">
        <f t="shared" si="31"/>
        <v>139.22152896071319</v>
      </c>
    </row>
    <row r="183" spans="1:6" ht="12.75" customHeight="1" x14ac:dyDescent="0.2">
      <c r="A183" s="53">
        <v>3236</v>
      </c>
      <c r="B183" s="85" t="s">
        <v>409</v>
      </c>
      <c r="C183" s="50" t="s">
        <v>410</v>
      </c>
      <c r="D183" s="242">
        <v>2638.92</v>
      </c>
      <c r="E183" s="242">
        <v>31070.2</v>
      </c>
      <c r="F183" s="52">
        <f t="shared" si="31"/>
        <v>1177.3831719036575</v>
      </c>
    </row>
    <row r="184" spans="1:6" ht="12.75" customHeight="1" x14ac:dyDescent="0.2">
      <c r="A184" s="53">
        <v>3237</v>
      </c>
      <c r="B184" s="85" t="s">
        <v>411</v>
      </c>
      <c r="C184" s="50" t="s">
        <v>412</v>
      </c>
      <c r="D184" s="242">
        <v>28586.69</v>
      </c>
      <c r="E184" s="242">
        <v>66759.839999999997</v>
      </c>
      <c r="F184" s="52">
        <f t="shared" si="31"/>
        <v>233.53469744136169</v>
      </c>
    </row>
    <row r="185" spans="1:6" ht="12.75" customHeight="1" x14ac:dyDescent="0.2">
      <c r="A185" s="53">
        <v>3238</v>
      </c>
      <c r="B185" s="85" t="s">
        <v>413</v>
      </c>
      <c r="C185" s="50" t="s">
        <v>414</v>
      </c>
      <c r="D185" s="242">
        <v>63604.56</v>
      </c>
      <c r="E185" s="242">
        <v>74628.990000000005</v>
      </c>
      <c r="F185" s="52">
        <f t="shared" si="31"/>
        <v>117.33276670729269</v>
      </c>
    </row>
    <row r="186" spans="1:6" ht="12.75" customHeight="1" x14ac:dyDescent="0.2">
      <c r="A186" s="53">
        <v>3239</v>
      </c>
      <c r="B186" s="85" t="s">
        <v>415</v>
      </c>
      <c r="C186" s="50" t="s">
        <v>416</v>
      </c>
      <c r="D186" s="242">
        <v>145116.24</v>
      </c>
      <c r="E186" s="242">
        <v>143840.35999999999</v>
      </c>
      <c r="F186" s="52">
        <f t="shared" si="31"/>
        <v>99.120787583801786</v>
      </c>
    </row>
    <row r="187" spans="1:6" ht="12.75" customHeight="1" x14ac:dyDescent="0.2">
      <c r="A187" s="53">
        <v>324</v>
      </c>
      <c r="B187" s="85" t="s">
        <v>417</v>
      </c>
      <c r="C187" s="50" t="s">
        <v>418</v>
      </c>
      <c r="D187" s="242">
        <v>73262.38</v>
      </c>
      <c r="E187" s="242">
        <v>4062.3</v>
      </c>
      <c r="F187" s="52">
        <f t="shared" si="31"/>
        <v>5.5448649088386155</v>
      </c>
    </row>
    <row r="188" spans="1:6" ht="12.75" customHeight="1" x14ac:dyDescent="0.2">
      <c r="A188" s="53">
        <v>329</v>
      </c>
      <c r="B188" s="85" t="s">
        <v>419</v>
      </c>
      <c r="C188" s="50" t="s">
        <v>420</v>
      </c>
      <c r="D188" s="51">
        <f t="shared" ref="D188:E188" si="43">SUM(D189:D195)</f>
        <v>86695.73000000001</v>
      </c>
      <c r="E188" s="51">
        <f t="shared" si="43"/>
        <v>98646.15</v>
      </c>
      <c r="F188" s="52">
        <f t="shared" si="31"/>
        <v>113.78432363393212</v>
      </c>
    </row>
    <row r="189" spans="1:6" ht="12.75" customHeight="1" x14ac:dyDescent="0.2">
      <c r="A189" s="53">
        <v>3291</v>
      </c>
      <c r="B189" s="232" t="s">
        <v>421</v>
      </c>
      <c r="C189" s="50" t="s">
        <v>422</v>
      </c>
      <c r="D189" s="242">
        <v>15638.31</v>
      </c>
      <c r="E189" s="242">
        <v>15714.48</v>
      </c>
      <c r="F189" s="52">
        <f t="shared" si="31"/>
        <v>100.48707309165761</v>
      </c>
    </row>
    <row r="190" spans="1:6" ht="12.75" customHeight="1" x14ac:dyDescent="0.2">
      <c r="A190" s="53">
        <v>3292</v>
      </c>
      <c r="B190" s="85" t="s">
        <v>423</v>
      </c>
      <c r="C190" s="50" t="s">
        <v>424</v>
      </c>
      <c r="D190" s="242">
        <v>35756.800000000003</v>
      </c>
      <c r="E190" s="242">
        <v>26312.37</v>
      </c>
      <c r="F190" s="52">
        <f t="shared" si="31"/>
        <v>73.587037989976722</v>
      </c>
    </row>
    <row r="191" spans="1:6" ht="12.75" customHeight="1" x14ac:dyDescent="0.2">
      <c r="A191" s="53">
        <v>3293</v>
      </c>
      <c r="B191" s="85" t="s">
        <v>425</v>
      </c>
      <c r="C191" s="50" t="s">
        <v>426</v>
      </c>
      <c r="D191" s="242">
        <v>3052.33</v>
      </c>
      <c r="E191" s="242">
        <v>3380.45</v>
      </c>
      <c r="F191" s="52">
        <f t="shared" si="31"/>
        <v>110.7498206288311</v>
      </c>
    </row>
    <row r="192" spans="1:6" ht="12.75" customHeight="1" x14ac:dyDescent="0.2">
      <c r="A192" s="53">
        <v>3294</v>
      </c>
      <c r="B192" s="85" t="s">
        <v>427</v>
      </c>
      <c r="C192" s="50" t="s">
        <v>428</v>
      </c>
      <c r="D192" s="242">
        <v>2279.12</v>
      </c>
      <c r="E192" s="242">
        <v>2705.14</v>
      </c>
      <c r="F192" s="52">
        <f t="shared" si="31"/>
        <v>118.69230229211274</v>
      </c>
    </row>
    <row r="193" spans="1:6" ht="12.75" customHeight="1" x14ac:dyDescent="0.2">
      <c r="A193" s="53">
        <v>3295</v>
      </c>
      <c r="B193" s="85" t="s">
        <v>429</v>
      </c>
      <c r="C193" s="50" t="s">
        <v>430</v>
      </c>
      <c r="D193" s="242">
        <v>8784.09</v>
      </c>
      <c r="E193" s="242">
        <v>1040.83</v>
      </c>
      <c r="F193" s="52">
        <f t="shared" si="31"/>
        <v>11.849036155139576</v>
      </c>
    </row>
    <row r="194" spans="1:6" ht="12.75" customHeight="1" x14ac:dyDescent="0.2">
      <c r="A194" s="53" t="s">
        <v>431</v>
      </c>
      <c r="B194" s="85" t="s">
        <v>432</v>
      </c>
      <c r="C194" s="50" t="s">
        <v>431</v>
      </c>
      <c r="D194" s="242">
        <v>3189.14</v>
      </c>
      <c r="E194" s="242"/>
      <c r="F194" s="52">
        <f t="shared" si="31"/>
        <v>0</v>
      </c>
    </row>
    <row r="195" spans="1:6" ht="12.75" customHeight="1" x14ac:dyDescent="0.2">
      <c r="A195" s="53">
        <v>3299</v>
      </c>
      <c r="B195" s="85" t="s">
        <v>433</v>
      </c>
      <c r="C195" s="50" t="s">
        <v>434</v>
      </c>
      <c r="D195" s="242">
        <v>17995.939999999999</v>
      </c>
      <c r="E195" s="242">
        <v>49492.88</v>
      </c>
      <c r="F195" s="52">
        <f t="shared" si="31"/>
        <v>275.02247729210035</v>
      </c>
    </row>
    <row r="196" spans="1:6" ht="12.75" customHeight="1" x14ac:dyDescent="0.2">
      <c r="A196" s="53">
        <v>34</v>
      </c>
      <c r="B196" s="232" t="s">
        <v>435</v>
      </c>
      <c r="C196" s="50" t="s">
        <v>436</v>
      </c>
      <c r="D196" s="51">
        <f t="shared" ref="D196:E196" si="44">D197+D202+D210</f>
        <v>43144.990000000005</v>
      </c>
      <c r="E196" s="51">
        <f t="shared" si="44"/>
        <v>39238.82</v>
      </c>
      <c r="F196" s="52">
        <f t="shared" si="31"/>
        <v>90.946411159209902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33557.97</v>
      </c>
      <c r="E202" s="51">
        <f t="shared" si="46"/>
        <v>30992.29</v>
      </c>
      <c r="F202" s="52">
        <f t="shared" si="31"/>
        <v>92.354483897565913</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31878.09</v>
      </c>
      <c r="E204" s="242">
        <v>30861.08</v>
      </c>
      <c r="F204" s="52">
        <f t="shared" si="31"/>
        <v>96.809689664594089</v>
      </c>
    </row>
    <row r="205" spans="1:6" ht="24" x14ac:dyDescent="0.2">
      <c r="A205" s="53">
        <v>3423</v>
      </c>
      <c r="B205" s="232" t="s">
        <v>453</v>
      </c>
      <c r="C205" s="50" t="s">
        <v>454</v>
      </c>
      <c r="D205" s="242">
        <v>1679.88</v>
      </c>
      <c r="E205" s="242">
        <v>131.21</v>
      </c>
      <c r="F205" s="52">
        <f t="shared" si="31"/>
        <v>7.8106769531156983</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9587.02</v>
      </c>
      <c r="E210" s="51">
        <f t="shared" si="47"/>
        <v>8246.5299999999988</v>
      </c>
      <c r="F210" s="52">
        <f t="shared" si="31"/>
        <v>86.017657207349089</v>
      </c>
    </row>
    <row r="211" spans="1:6" ht="12.75" customHeight="1" x14ac:dyDescent="0.2">
      <c r="A211" s="53">
        <v>3431</v>
      </c>
      <c r="B211" s="232" t="s">
        <v>465</v>
      </c>
      <c r="C211" s="50" t="s">
        <v>466</v>
      </c>
      <c r="D211" s="242">
        <v>4128.6400000000003</v>
      </c>
      <c r="E211" s="242">
        <v>4368.87</v>
      </c>
      <c r="F211" s="52">
        <f t="shared" si="31"/>
        <v>105.81862308169275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5458.38</v>
      </c>
      <c r="E213" s="242">
        <v>3877.66</v>
      </c>
      <c r="F213" s="52">
        <f t="shared" si="31"/>
        <v>71.040491867550443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7606338</v>
      </c>
      <c r="E289" s="51">
        <f t="shared" si="79"/>
        <v>8649874.7799999993</v>
      </c>
      <c r="F289" s="52">
        <f t="shared" si="76"/>
        <v>113.71930592618943</v>
      </c>
    </row>
    <row r="290" spans="1:6" ht="12.75" customHeight="1" x14ac:dyDescent="0.2">
      <c r="A290" s="53" t="s">
        <v>608</v>
      </c>
      <c r="B290" s="85" t="s">
        <v>619</v>
      </c>
      <c r="C290" s="50" t="s">
        <v>620</v>
      </c>
      <c r="D290" s="51">
        <f>IF(D6&gt;=D289,D6-D289,0)</f>
        <v>165389.93999999948</v>
      </c>
      <c r="E290" s="51">
        <f>IF(E6&gt;=E289,E6-E289,0)</f>
        <v>142509.86000000127</v>
      </c>
      <c r="F290" s="52">
        <f t="shared" si="76"/>
        <v>86.165978414407618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2452592.96</v>
      </c>
      <c r="E293" s="242">
        <v>2548751.7999999998</v>
      </c>
      <c r="F293" s="52">
        <f t="shared" si="76"/>
        <v>103.92070113419879</v>
      </c>
    </row>
    <row r="294" spans="1:6" ht="12.75" customHeight="1" x14ac:dyDescent="0.2">
      <c r="A294" s="53">
        <v>96</v>
      </c>
      <c r="B294" s="85" t="s">
        <v>627</v>
      </c>
      <c r="C294" s="50" t="s">
        <v>628</v>
      </c>
      <c r="D294" s="242">
        <v>64653.43</v>
      </c>
      <c r="E294" s="242">
        <v>99189.62</v>
      </c>
      <c r="F294" s="52">
        <f t="shared" si="76"/>
        <v>153.41741343034701</v>
      </c>
    </row>
    <row r="295" spans="1:6" ht="24" x14ac:dyDescent="0.2">
      <c r="A295" s="53">
        <v>9661</v>
      </c>
      <c r="B295" s="85" t="s">
        <v>629</v>
      </c>
      <c r="C295" s="50" t="s">
        <v>630</v>
      </c>
      <c r="D295" s="242">
        <v>1064.23</v>
      </c>
      <c r="E295" s="242">
        <v>1571.2</v>
      </c>
      <c r="F295" s="52">
        <f t="shared" si="76"/>
        <v>147.63725886321566</v>
      </c>
    </row>
    <row r="296" spans="1:6" ht="12.75" customHeight="1" x14ac:dyDescent="0.2">
      <c r="A296" s="55" t="s">
        <v>631</v>
      </c>
      <c r="B296" s="233" t="s">
        <v>632</v>
      </c>
      <c r="C296" s="56" t="s">
        <v>631</v>
      </c>
      <c r="D296" s="243">
        <v>19920.36</v>
      </c>
      <c r="E296" s="243">
        <v>44282.35</v>
      </c>
      <c r="F296" s="57">
        <f t="shared" si="76"/>
        <v>222.29693640074774</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1616.53</v>
      </c>
      <c r="E298" s="51">
        <f t="shared" si="80"/>
        <v>618.59</v>
      </c>
      <c r="F298" s="52">
        <f t="shared" ref="F298:F418" si="81">IF(D298&lt;&gt;0,IF(E298/D298&gt;=100,"&gt;&gt;100",E298/D298*100),"-")</f>
        <v>38.266533871935572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1616.53</v>
      </c>
      <c r="E311" s="51">
        <f t="shared" si="85"/>
        <v>618.59</v>
      </c>
      <c r="F311" s="52">
        <f t="shared" si="81"/>
        <v>38.266533871935572</v>
      </c>
    </row>
    <row r="312" spans="1:6" ht="12.75" customHeight="1" x14ac:dyDescent="0.2">
      <c r="A312" s="53">
        <v>721</v>
      </c>
      <c r="B312" s="85" t="s">
        <v>662</v>
      </c>
      <c r="C312" s="50" t="s">
        <v>663</v>
      </c>
      <c r="D312" s="51">
        <f t="shared" ref="D312:E312" si="86">SUM(D313:D316)</f>
        <v>1616.53</v>
      </c>
      <c r="E312" s="51">
        <f t="shared" si="86"/>
        <v>618.59</v>
      </c>
      <c r="F312" s="52">
        <f t="shared" si="81"/>
        <v>38.266533871935572</v>
      </c>
    </row>
    <row r="313" spans="1:6" ht="12.75" customHeight="1" x14ac:dyDescent="0.2">
      <c r="A313" s="53">
        <v>7211</v>
      </c>
      <c r="B313" s="85" t="s">
        <v>664</v>
      </c>
      <c r="C313" s="50" t="s">
        <v>665</v>
      </c>
      <c r="D313" s="242">
        <v>1616.53</v>
      </c>
      <c r="E313" s="242">
        <v>618.59</v>
      </c>
      <c r="F313" s="52">
        <f t="shared" si="81"/>
        <v>38.266533871935572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197127.12</v>
      </c>
      <c r="E350" s="51">
        <f t="shared" si="95"/>
        <v>258569.37000000002</v>
      </c>
      <c r="F350" s="52">
        <f t="shared" si="81"/>
        <v>131.16884678272581</v>
      </c>
    </row>
    <row r="351" spans="1:6" ht="12.75" customHeight="1" x14ac:dyDescent="0.2">
      <c r="A351" s="53">
        <v>41</v>
      </c>
      <c r="B351" s="85" t="s">
        <v>740</v>
      </c>
      <c r="C351" s="50" t="s">
        <v>741</v>
      </c>
      <c r="D351" s="51">
        <f t="shared" ref="D351:E351" si="96">D352+D356</f>
        <v>6700.81</v>
      </c>
      <c r="E351" s="51">
        <f t="shared" si="96"/>
        <v>5049.41</v>
      </c>
      <c r="F351" s="52">
        <f t="shared" si="81"/>
        <v>75.35521824973398</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6700.81</v>
      </c>
      <c r="E356" s="51">
        <f t="shared" si="98"/>
        <v>5049.41</v>
      </c>
      <c r="F356" s="52">
        <f t="shared" si="81"/>
        <v>75.35521824973398</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6700.81</v>
      </c>
      <c r="E359" s="242">
        <v>5049.41</v>
      </c>
      <c r="F359" s="52">
        <f t="shared" si="81"/>
        <v>75.35521824973398</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190426.31</v>
      </c>
      <c r="E363" s="51">
        <f t="shared" si="99"/>
        <v>139294.96000000002</v>
      </c>
      <c r="F363" s="52">
        <f t="shared" si="81"/>
        <v>73.149009714046358</v>
      </c>
    </row>
    <row r="364" spans="1:6" ht="12.75" customHeight="1" x14ac:dyDescent="0.2">
      <c r="A364" s="53">
        <v>421</v>
      </c>
      <c r="B364" s="85" t="s">
        <v>758</v>
      </c>
      <c r="C364" s="50" t="s">
        <v>759</v>
      </c>
      <c r="D364" s="51">
        <f t="shared" ref="D364:E364" si="100">SUM(D365:D368)</f>
        <v>0</v>
      </c>
      <c r="E364" s="51">
        <f t="shared" si="100"/>
        <v>3750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3750</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183765.28</v>
      </c>
      <c r="E369" s="51">
        <f t="shared" si="101"/>
        <v>127076.21</v>
      </c>
      <c r="F369" s="52">
        <f t="shared" si="81"/>
        <v>69.151370705064636</v>
      </c>
    </row>
    <row r="370" spans="1:6" ht="12.75" customHeight="1" x14ac:dyDescent="0.2">
      <c r="A370" s="53">
        <v>4221</v>
      </c>
      <c r="B370" s="85" t="s">
        <v>674</v>
      </c>
      <c r="C370" s="50" t="s">
        <v>766</v>
      </c>
      <c r="D370" s="242">
        <v>49604.61</v>
      </c>
      <c r="E370" s="242">
        <v>41966.58</v>
      </c>
      <c r="F370" s="52">
        <f t="shared" si="81"/>
        <v>84.602177096040066</v>
      </c>
    </row>
    <row r="371" spans="1:6" ht="12.75" customHeight="1" x14ac:dyDescent="0.2">
      <c r="A371" s="53">
        <v>4222</v>
      </c>
      <c r="B371" s="85" t="s">
        <v>767</v>
      </c>
      <c r="C371" s="50" t="s">
        <v>768</v>
      </c>
      <c r="D371" s="242">
        <v>742.85</v>
      </c>
      <c r="E371" s="242">
        <v>7131.98</v>
      </c>
      <c r="F371" s="52">
        <f t="shared" si="81"/>
        <v>960.08346234098406</v>
      </c>
    </row>
    <row r="372" spans="1:6" ht="12.75" customHeight="1" x14ac:dyDescent="0.2">
      <c r="A372" s="53">
        <v>4223</v>
      </c>
      <c r="B372" s="85" t="s">
        <v>678</v>
      </c>
      <c r="C372" s="50" t="s">
        <v>769</v>
      </c>
      <c r="D372" s="242">
        <v>83702.929999999993</v>
      </c>
      <c r="E372" s="242">
        <v>28244.35</v>
      </c>
      <c r="F372" s="52">
        <f t="shared" si="81"/>
        <v>33.74356190398592</v>
      </c>
    </row>
    <row r="373" spans="1:6" ht="12.75" customHeight="1" x14ac:dyDescent="0.2">
      <c r="A373" s="53">
        <v>4224</v>
      </c>
      <c r="B373" s="85" t="s">
        <v>680</v>
      </c>
      <c r="C373" s="50" t="s">
        <v>770</v>
      </c>
      <c r="D373" s="242">
        <v>42157.57</v>
      </c>
      <c r="E373" s="242"/>
      <c r="F373" s="52">
        <f t="shared" si="81"/>
        <v>0</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7557.32</v>
      </c>
      <c r="E376" s="242">
        <v>49733.3</v>
      </c>
      <c r="F376" s="52">
        <f t="shared" si="81"/>
        <v>658.08117163227178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1327.23</v>
      </c>
      <c r="E378" s="51">
        <f t="shared" si="102"/>
        <v>100</v>
      </c>
      <c r="F378" s="52">
        <f t="shared" si="81"/>
        <v>7.5344891239649492</v>
      </c>
    </row>
    <row r="379" spans="1:6" ht="12.75" customHeight="1" x14ac:dyDescent="0.2">
      <c r="A379" s="53">
        <v>4231</v>
      </c>
      <c r="B379" s="85" t="s">
        <v>692</v>
      </c>
      <c r="C379" s="50" t="s">
        <v>777</v>
      </c>
      <c r="D379" s="242">
        <v>1327.23</v>
      </c>
      <c r="E379" s="242">
        <v>100</v>
      </c>
      <c r="F379" s="52">
        <f t="shared" si="81"/>
        <v>7.5344891239649492</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5333.8</v>
      </c>
      <c r="E391" s="51">
        <f t="shared" si="105"/>
        <v>8368.75</v>
      </c>
      <c r="F391" s="52">
        <f t="shared" si="81"/>
        <v>156.90033372079944</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5333.8</v>
      </c>
      <c r="E393" s="242"/>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8368.75</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114225</v>
      </c>
      <c r="F402" s="52" t="str">
        <f t="shared" si="81"/>
        <v>-</v>
      </c>
    </row>
    <row r="403" spans="1:6" ht="12.75" customHeight="1" x14ac:dyDescent="0.2">
      <c r="A403" s="53">
        <v>451</v>
      </c>
      <c r="B403" s="85" t="s">
        <v>811</v>
      </c>
      <c r="C403" s="50" t="s">
        <v>812</v>
      </c>
      <c r="D403" s="242">
        <v>0</v>
      </c>
      <c r="E403" s="242">
        <v>114225</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195510.59</v>
      </c>
      <c r="E408" s="51">
        <f t="shared" si="111"/>
        <v>257950.78000000003</v>
      </c>
      <c r="F408" s="52">
        <f t="shared" si="81"/>
        <v>131.93698612438337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629220.46</v>
      </c>
      <c r="E410" s="242">
        <v>704256.78</v>
      </c>
      <c r="F410" s="52">
        <f t="shared" si="81"/>
        <v>111.9252829127648</v>
      </c>
    </row>
    <row r="411" spans="1:6" ht="12.75" customHeight="1" x14ac:dyDescent="0.2">
      <c r="A411" s="53">
        <v>97</v>
      </c>
      <c r="B411" s="85" t="s">
        <v>827</v>
      </c>
      <c r="C411" s="50" t="s">
        <v>828</v>
      </c>
      <c r="D411" s="242">
        <v>6441.88</v>
      </c>
      <c r="E411" s="242">
        <v>626.32000000000005</v>
      </c>
      <c r="F411" s="52">
        <f t="shared" si="81"/>
        <v>9.7226275559308775</v>
      </c>
    </row>
    <row r="412" spans="1:6" ht="12.75" customHeight="1" x14ac:dyDescent="0.2">
      <c r="A412" s="53" t="s">
        <v>608</v>
      </c>
      <c r="B412" s="85" t="s">
        <v>829</v>
      </c>
      <c r="C412" s="50" t="s">
        <v>830</v>
      </c>
      <c r="D412" s="51">
        <f>D6+D298</f>
        <v>7773344.4699999997</v>
      </c>
      <c r="E412" s="51">
        <f>E6+E298</f>
        <v>8793003.2300000004</v>
      </c>
      <c r="F412" s="52">
        <f t="shared" si="81"/>
        <v>113.11737520362325</v>
      </c>
    </row>
    <row r="413" spans="1:6" ht="12.75" customHeight="1" x14ac:dyDescent="0.2">
      <c r="A413" s="53" t="s">
        <v>608</v>
      </c>
      <c r="B413" s="85" t="s">
        <v>831</v>
      </c>
      <c r="C413" s="50" t="s">
        <v>832</v>
      </c>
      <c r="D413" s="51">
        <f t="shared" ref="D413:E413" si="112">D289+D350</f>
        <v>7803465.1200000001</v>
      </c>
      <c r="E413" s="51">
        <f t="shared" si="112"/>
        <v>8908444.1499999985</v>
      </c>
      <c r="F413" s="52">
        <f t="shared" si="81"/>
        <v>114.16010724733012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30120.650000000373</v>
      </c>
      <c r="E415" s="51">
        <f t="shared" si="114"/>
        <v>115440.91999999806</v>
      </c>
      <c r="F415" s="52">
        <f t="shared" si="81"/>
        <v>383.26171579961465</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3081813.42</v>
      </c>
      <c r="E417" s="51">
        <f t="shared" si="116"/>
        <v>3253008.58</v>
      </c>
      <c r="F417" s="52">
        <f t="shared" si="81"/>
        <v>105.5550137749741</v>
      </c>
    </row>
    <row r="418" spans="1:6" ht="12.75" customHeight="1" x14ac:dyDescent="0.2">
      <c r="A418" s="55" t="s">
        <v>842</v>
      </c>
      <c r="B418" s="233" t="s">
        <v>843</v>
      </c>
      <c r="C418" s="56" t="s">
        <v>844</v>
      </c>
      <c r="D418" s="62">
        <f t="shared" ref="D418:E418" si="117">D294+D411</f>
        <v>71095.31</v>
      </c>
      <c r="E418" s="62">
        <f t="shared" si="117"/>
        <v>99815.94</v>
      </c>
      <c r="F418" s="57">
        <f t="shared" si="81"/>
        <v>140.39736235765764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105495.64</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105495.64</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105495.64</v>
      </c>
      <c r="E495" s="51">
        <f t="shared" si="140"/>
        <v>0</v>
      </c>
      <c r="F495" s="52">
        <f t="shared" si="119"/>
        <v>0</v>
      </c>
    </row>
    <row r="496" spans="1:6" ht="12.75" customHeight="1" x14ac:dyDescent="0.2">
      <c r="A496" s="53">
        <v>8443</v>
      </c>
      <c r="B496" s="85" t="s">
        <v>998</v>
      </c>
      <c r="C496" s="50" t="s">
        <v>999</v>
      </c>
      <c r="D496" s="242">
        <v>105495.64</v>
      </c>
      <c r="E496" s="242"/>
      <c r="F496" s="52">
        <f t="shared" si="119"/>
        <v>0</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248477.64</v>
      </c>
      <c r="E528" s="51">
        <f t="shared" si="148"/>
        <v>235957.56</v>
      </c>
      <c r="F528" s="52">
        <f t="shared" si="119"/>
        <v>94.961285047620379</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248477.64</v>
      </c>
      <c r="E593" s="51">
        <f t="shared" si="167"/>
        <v>235957.56</v>
      </c>
      <c r="F593" s="52">
        <f t="shared" si="119"/>
        <v>94.961285047620379</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131960.37</v>
      </c>
      <c r="E599" s="51">
        <f t="shared" si="169"/>
        <v>130461.92</v>
      </c>
      <c r="F599" s="52">
        <f t="shared" si="119"/>
        <v>98.864469688892214</v>
      </c>
    </row>
    <row r="600" spans="1:6" ht="12.75" customHeight="1" x14ac:dyDescent="0.2">
      <c r="A600" s="53">
        <v>5422</v>
      </c>
      <c r="B600" s="85" t="s">
        <v>1197</v>
      </c>
      <c r="C600" s="50" t="s">
        <v>1198</v>
      </c>
      <c r="D600" s="242">
        <v>131960.37</v>
      </c>
      <c r="E600" s="242">
        <v>130461.92</v>
      </c>
      <c r="F600" s="52">
        <f t="shared" si="119"/>
        <v>98.864469688892214</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116517.27</v>
      </c>
      <c r="E605" s="51">
        <f t="shared" si="171"/>
        <v>105495.64</v>
      </c>
      <c r="F605" s="52">
        <f t="shared" si="119"/>
        <v>90.540775629226459</v>
      </c>
    </row>
    <row r="606" spans="1:6" ht="24" x14ac:dyDescent="0.2">
      <c r="A606" s="53">
        <v>5443</v>
      </c>
      <c r="B606" s="85" t="s">
        <v>1209</v>
      </c>
      <c r="C606" s="50" t="s">
        <v>1210</v>
      </c>
      <c r="D606" s="242">
        <v>116517.27</v>
      </c>
      <c r="E606" s="242">
        <v>105495.64</v>
      </c>
      <c r="F606" s="52">
        <f t="shared" si="119"/>
        <v>90.540775629226459</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142982</v>
      </c>
      <c r="E636" s="51">
        <f t="shared" si="179"/>
        <v>235957.56</v>
      </c>
      <c r="F636" s="52">
        <f t="shared" si="119"/>
        <v>165.026059224238</v>
      </c>
    </row>
    <row r="637" spans="1:6" ht="12.75" customHeight="1" x14ac:dyDescent="0.2">
      <c r="A637" s="53">
        <v>92213</v>
      </c>
      <c r="B637" s="85" t="s">
        <v>1271</v>
      </c>
      <c r="C637" s="50" t="s">
        <v>1272</v>
      </c>
      <c r="D637" s="242">
        <v>116517.27</v>
      </c>
      <c r="E637" s="242">
        <v>105495.64</v>
      </c>
      <c r="F637" s="52">
        <f t="shared" si="119"/>
        <v>90.540775629226459</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7878840.1099999994</v>
      </c>
      <c r="E639" s="51">
        <f t="shared" si="180"/>
        <v>8793003.2300000004</v>
      </c>
      <c r="F639" s="52">
        <f t="shared" si="119"/>
        <v>111.60276268126985</v>
      </c>
    </row>
    <row r="640" spans="1:6" ht="12.75" customHeight="1" x14ac:dyDescent="0.2">
      <c r="A640" s="53" t="s">
        <v>608</v>
      </c>
      <c r="B640" s="85" t="s">
        <v>1277</v>
      </c>
      <c r="C640" s="50" t="s">
        <v>1278</v>
      </c>
      <c r="D640" s="51">
        <f t="shared" ref="D640:E640" si="181">D413+D528</f>
        <v>8051942.7599999998</v>
      </c>
      <c r="E640" s="51">
        <f t="shared" si="181"/>
        <v>9144401.709999999</v>
      </c>
      <c r="F640" s="52">
        <f t="shared" si="119"/>
        <v>113.56764426378012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173102.65000000037</v>
      </c>
      <c r="E642" s="51">
        <f t="shared" si="183"/>
        <v>351398.47999999858</v>
      </c>
      <c r="F642" s="52">
        <f t="shared" si="119"/>
        <v>203.00005805803542</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2965296.15</v>
      </c>
      <c r="E644" s="51">
        <f t="shared" si="185"/>
        <v>3147512.94</v>
      </c>
      <c r="F644" s="52">
        <f t="shared" si="119"/>
        <v>106.14497779589402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3138398.8000000003</v>
      </c>
      <c r="E646" s="51">
        <f t="shared" si="187"/>
        <v>3498911.4199999985</v>
      </c>
      <c r="F646" s="52">
        <f t="shared" si="119"/>
        <v>111.48715134609401</v>
      </c>
    </row>
    <row r="647" spans="1:6" ht="24" x14ac:dyDescent="0.2">
      <c r="A647" s="55" t="s">
        <v>1291</v>
      </c>
      <c r="B647" s="233" t="s">
        <v>1292</v>
      </c>
      <c r="C647" s="56" t="s">
        <v>1291</v>
      </c>
      <c r="D647" s="243">
        <v>9453.5400000000009</v>
      </c>
      <c r="E647" s="243">
        <v>8387.6200000000008</v>
      </c>
      <c r="F647" s="57">
        <f t="shared" si="119"/>
        <v>88.724647063428094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39685.19</v>
      </c>
      <c r="E649" s="242">
        <v>5733.25</v>
      </c>
      <c r="F649" s="52">
        <f t="shared" ref="F649:F724" si="188">IF(D649&lt;&gt;0,IF(E649/D649&gt;=100,"&gt;&gt;100",E649/D649*100),"-")</f>
        <v>14.446825125443521</v>
      </c>
    </row>
    <row r="650" spans="1:6" ht="12.75" customHeight="1" x14ac:dyDescent="0.2">
      <c r="A650" s="53" t="s">
        <v>1296</v>
      </c>
      <c r="B650" s="85" t="s">
        <v>1297</v>
      </c>
      <c r="C650" s="50" t="s">
        <v>1296</v>
      </c>
      <c r="D650" s="242">
        <v>8394060.6799999997</v>
      </c>
      <c r="E650" s="242">
        <v>9571760.7899999991</v>
      </c>
      <c r="F650" s="52">
        <f t="shared" si="188"/>
        <v>114.03015959613005</v>
      </c>
    </row>
    <row r="651" spans="1:6" ht="12.75" customHeight="1" x14ac:dyDescent="0.2">
      <c r="A651" s="53" t="s">
        <v>1298</v>
      </c>
      <c r="B651" s="85" t="s">
        <v>1299</v>
      </c>
      <c r="C651" s="50" t="s">
        <v>1298</v>
      </c>
      <c r="D651" s="242">
        <v>8428012.6300000008</v>
      </c>
      <c r="E651" s="242">
        <v>9495039.6199999992</v>
      </c>
      <c r="F651" s="52">
        <f t="shared" si="188"/>
        <v>112.66048162056441</v>
      </c>
    </row>
    <row r="652" spans="1:6" ht="24" x14ac:dyDescent="0.2">
      <c r="A652" s="53">
        <v>11</v>
      </c>
      <c r="B652" s="85" t="s">
        <v>1300</v>
      </c>
      <c r="C652" s="50" t="s">
        <v>1301</v>
      </c>
      <c r="D652" s="51">
        <f t="shared" ref="D652:E652" si="189">+D649+D650-D651</f>
        <v>5733.2399999983609</v>
      </c>
      <c r="E652" s="51">
        <f t="shared" si="189"/>
        <v>82454.419999999925</v>
      </c>
      <c r="F652" s="52">
        <f t="shared" si="188"/>
        <v>1438.1819006360017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285</v>
      </c>
      <c r="E654" s="262">
        <v>284</v>
      </c>
      <c r="F654" s="52">
        <f t="shared" si="188"/>
        <v>99.649122807017548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266</v>
      </c>
      <c r="E656" s="262">
        <v>266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126097.36</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812132.7</v>
      </c>
      <c r="E675" s="242">
        <v>657372.63</v>
      </c>
      <c r="F675" s="52">
        <f t="shared" si="188"/>
        <v>80.943992281064411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31753.759999999998</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14709.12</v>
      </c>
      <c r="F697" s="52" t="str">
        <f t="shared" si="188"/>
        <v>-</v>
      </c>
    </row>
    <row r="698" spans="1:6" ht="12.75" customHeight="1" x14ac:dyDescent="0.2">
      <c r="A698" s="53">
        <v>63821</v>
      </c>
      <c r="B698" s="232" t="s">
        <v>1378</v>
      </c>
      <c r="C698" s="50" t="s">
        <v>1379</v>
      </c>
      <c r="D698" s="242">
        <v>205587.96</v>
      </c>
      <c r="E698" s="242"/>
      <c r="F698" s="52">
        <f t="shared" si="188"/>
        <v>0</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16664.91</v>
      </c>
      <c r="E710" s="242">
        <v>20115.64</v>
      </c>
      <c r="F710" s="52">
        <f t="shared" si="188"/>
        <v>120.70656247168452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14329.09</v>
      </c>
      <c r="E712" s="242">
        <v>1951.03</v>
      </c>
      <c r="F712" s="52">
        <f t="shared" si="188"/>
        <v>13.61586813956783</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19265.52</v>
      </c>
      <c r="E716" s="242">
        <v>25068.27</v>
      </c>
      <c r="F716" s="52">
        <f t="shared" si="188"/>
        <v>130.11987218616471</v>
      </c>
    </row>
    <row r="717" spans="1:6" ht="12.75" customHeight="1" x14ac:dyDescent="0.2">
      <c r="A717" s="53">
        <v>31215</v>
      </c>
      <c r="B717" s="85" t="s">
        <v>1413</v>
      </c>
      <c r="C717" s="50" t="s">
        <v>1414</v>
      </c>
      <c r="D717" s="242">
        <v>24580.78</v>
      </c>
      <c r="E717" s="242">
        <v>19460.09</v>
      </c>
      <c r="F717" s="52">
        <f t="shared" si="188"/>
        <v>79.167910863691077</v>
      </c>
    </row>
    <row r="718" spans="1:6" ht="12.75" customHeight="1" x14ac:dyDescent="0.2">
      <c r="A718" s="53">
        <v>32121</v>
      </c>
      <c r="B718" s="85" t="s">
        <v>1415</v>
      </c>
      <c r="C718" s="50" t="s">
        <v>1416</v>
      </c>
      <c r="D718" s="242">
        <v>241020.44</v>
      </c>
      <c r="E718" s="242">
        <v>264322.05</v>
      </c>
      <c r="F718" s="52">
        <f t="shared" si="188"/>
        <v>109.66789787621332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843.45</v>
      </c>
      <c r="E720" s="242">
        <v>23045.17</v>
      </c>
      <c r="F720" s="52">
        <f t="shared" si="188"/>
        <v>2732.2508743849662</v>
      </c>
    </row>
    <row r="721" spans="1:6" ht="12.75" customHeight="1" x14ac:dyDescent="0.2">
      <c r="A721" s="53" t="s">
        <v>1421</v>
      </c>
      <c r="B721" s="85" t="s">
        <v>1422</v>
      </c>
      <c r="C721" s="50" t="s">
        <v>1421</v>
      </c>
      <c r="D721" s="242">
        <v>868.72</v>
      </c>
      <c r="E721" s="242"/>
      <c r="F721" s="52">
        <f t="shared" si="188"/>
        <v>0</v>
      </c>
    </row>
    <row r="722" spans="1:6" ht="12.75" customHeight="1" x14ac:dyDescent="0.2">
      <c r="A722" s="53" t="s">
        <v>1423</v>
      </c>
      <c r="B722" s="85" t="s">
        <v>1424</v>
      </c>
      <c r="C722" s="50" t="s">
        <v>1423</v>
      </c>
      <c r="D722" s="242">
        <v>11379.79</v>
      </c>
      <c r="E722" s="242">
        <v>20560.95</v>
      </c>
      <c r="F722" s="52">
        <f t="shared" si="188"/>
        <v>180.6795204480926</v>
      </c>
    </row>
    <row r="723" spans="1:6" ht="12.75" customHeight="1" x14ac:dyDescent="0.2">
      <c r="A723" s="53" t="s">
        <v>1425</v>
      </c>
      <c r="B723" s="85" t="s">
        <v>1426</v>
      </c>
      <c r="C723" s="50" t="s">
        <v>1425</v>
      </c>
      <c r="D723" s="242">
        <v>955.6</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10565.96</v>
      </c>
      <c r="E725" s="242">
        <v>10617.72</v>
      </c>
      <c r="F725" s="52">
        <f t="shared" ref="F725:F979" si="190">IF(D725&lt;&gt;0,IF(E725/D725&gt;=100,"&gt;&gt;100",E725/D725*100),"-")</f>
        <v>100.48987503265204</v>
      </c>
    </row>
    <row r="726" spans="1:6" ht="12.75" customHeight="1" x14ac:dyDescent="0.2">
      <c r="A726" s="53" t="s">
        <v>1431</v>
      </c>
      <c r="B726" s="85" t="s">
        <v>1432</v>
      </c>
      <c r="C726" s="50" t="s">
        <v>1431</v>
      </c>
      <c r="D726" s="242">
        <v>23632.09</v>
      </c>
      <c r="E726" s="242">
        <v>13892.54</v>
      </c>
      <c r="F726" s="52">
        <f t="shared" si="190"/>
        <v>58.786759867620688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31878.09</v>
      </c>
      <c r="E739" s="242">
        <v>30861.08</v>
      </c>
      <c r="F739" s="52">
        <f t="shared" si="190"/>
        <v>96.809689664594089</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1679.88</v>
      </c>
      <c r="E744" s="242">
        <v>131.21</v>
      </c>
      <c r="F744" s="52">
        <f t="shared" si="190"/>
        <v>7.8106769531156983</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105495.64</v>
      </c>
      <c r="E885" s="242"/>
      <c r="F885" s="52">
        <f t="shared" si="190"/>
        <v>0</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131960.37</v>
      </c>
      <c r="E947" s="242">
        <v>130461.92</v>
      </c>
      <c r="F947" s="52">
        <f t="shared" si="190"/>
        <v>98.864469688892214</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116517.27</v>
      </c>
      <c r="E953" s="242">
        <v>105495.64</v>
      </c>
      <c r="F953" s="52">
        <f t="shared" si="190"/>
        <v>90.540775629226459</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7917158.3700000001</v>
      </c>
      <c r="E6" s="229">
        <f t="shared" si="0"/>
        <v>7939225.2699999996</v>
      </c>
      <c r="F6" s="230">
        <f t="shared" ref="F6:F260" si="1">IF(D6&gt;0,IF(E6/D6&gt;=100,"&gt;&gt;100",E6/D6*100),"-")</f>
        <v>100.2787224780499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7793256.6600000001</v>
      </c>
      <c r="E7" s="104">
        <f t="shared" si="2"/>
        <v>7669834.6899999995</v>
      </c>
      <c r="F7" s="93">
        <f t="shared" si="1"/>
        <v>98.416297892080451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1138642.6299999999</v>
      </c>
      <c r="E8" s="104">
        <f>E9+E10-E11</f>
        <v>1143549.58</v>
      </c>
      <c r="F8" s="93">
        <f t="shared" si="1"/>
        <v>100.43094732892621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1082305.8799999999</v>
      </c>
      <c r="E9" s="247">
        <v>1082305.8799999999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57413.19</v>
      </c>
      <c r="E10" s="247">
        <v>62462.61</v>
      </c>
      <c r="F10" s="93">
        <f t="shared" si="1"/>
        <v>108.79487797142085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1076.44</v>
      </c>
      <c r="E11" s="247">
        <v>1218.9100000000001</v>
      </c>
      <c r="F11" s="93">
        <f t="shared" si="1"/>
        <v>113.23529411764706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6415725.75</v>
      </c>
      <c r="E12" s="104">
        <f t="shared" si="3"/>
        <v>6350104.1699999999</v>
      </c>
      <c r="F12" s="93">
        <f t="shared" si="1"/>
        <v>98.977176042788301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6072023.0599999996</v>
      </c>
      <c r="E13" s="104">
        <f t="shared" si="4"/>
        <v>5996236.79</v>
      </c>
      <c r="F13" s="93">
        <f t="shared" si="1"/>
        <v>98.751877763784393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9060726.7300000004</v>
      </c>
      <c r="E15" s="247">
        <v>9174951.7200000007</v>
      </c>
      <c r="F15" s="93">
        <f t="shared" si="1"/>
        <v>101.26066035764882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31558.02</v>
      </c>
      <c r="E16" s="247">
        <v>31558.01</v>
      </c>
      <c r="F16" s="93">
        <f t="shared" si="1"/>
        <v>99.999968312333905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784376.86</v>
      </c>
      <c r="E17" s="247">
        <v>788126.85</v>
      </c>
      <c r="F17" s="93">
        <f t="shared" si="1"/>
        <v>100.47808524081141</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3804638.55</v>
      </c>
      <c r="E18" s="247">
        <v>3998399.79</v>
      </c>
      <c r="F18" s="93">
        <f t="shared" si="1"/>
        <v>105.09276341112614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340343.70000000019</v>
      </c>
      <c r="E19" s="104">
        <f t="shared" si="5"/>
        <v>352952.24000000022</v>
      </c>
      <c r="F19" s="93">
        <f t="shared" si="1"/>
        <v>103.70464915319427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349220.27</v>
      </c>
      <c r="E20" s="247">
        <v>377031.87</v>
      </c>
      <c r="F20" s="93">
        <f t="shared" si="1"/>
        <v>107.96391343492174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72490.509999999995</v>
      </c>
      <c r="E21" s="247">
        <v>74001.52</v>
      </c>
      <c r="F21" s="93">
        <f t="shared" si="1"/>
        <v>102.08442456812622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702602.11</v>
      </c>
      <c r="E22" s="247">
        <v>729948.63</v>
      </c>
      <c r="F22" s="93">
        <f t="shared" si="1"/>
        <v>103.89217732352098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364631.75</v>
      </c>
      <c r="E23" s="247">
        <v>349157.31</v>
      </c>
      <c r="F23" s="93">
        <f t="shared" si="1"/>
        <v>95.756145755272271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7027.75</v>
      </c>
      <c r="E24" s="247">
        <v>6571.19</v>
      </c>
      <c r="F24" s="93">
        <f t="shared" si="1"/>
        <v>93.5034683931557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3099.89</v>
      </c>
      <c r="E25" s="247">
        <v>1859.56</v>
      </c>
      <c r="F25" s="93">
        <f t="shared" si="1"/>
        <v>59.987935055760047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565287.80000000005</v>
      </c>
      <c r="E26" s="247">
        <v>614285.89</v>
      </c>
      <c r="F26" s="93">
        <f t="shared" si="1"/>
        <v>108.66781310334311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1724016.38</v>
      </c>
      <c r="E28" s="247">
        <v>1799903.73</v>
      </c>
      <c r="F28" s="93">
        <f t="shared" si="1"/>
        <v>104.40177662349126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3358.9900000000198</v>
      </c>
      <c r="E29" s="104">
        <f t="shared" si="6"/>
        <v>915.13999999998487</v>
      </c>
      <c r="F29" s="93">
        <f t="shared" si="1"/>
        <v>27.244499090499808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135250.39000000001</v>
      </c>
      <c r="E30" s="247">
        <v>135350.39999999999</v>
      </c>
      <c r="F30" s="93">
        <f t="shared" si="1"/>
        <v>100.07394433391281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131891.4</v>
      </c>
      <c r="E34" s="247">
        <v>134435.26</v>
      </c>
      <c r="F34" s="93">
        <f t="shared" si="1"/>
        <v>101.92875350477743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95300.65</v>
      </c>
      <c r="E47" s="247">
        <v>95300.65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254519.71</v>
      </c>
      <c r="E49" s="247">
        <v>254519.71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349820.36</v>
      </c>
      <c r="E50" s="247">
        <v>349820.36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10850.25</v>
      </c>
      <c r="E52" s="104">
        <f t="shared" si="10"/>
        <v>7466.43</v>
      </c>
      <c r="F52" s="93">
        <f t="shared" si="1"/>
        <v>68.813437478399123</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10850.25</v>
      </c>
      <c r="E53" s="247">
        <v>7466.43</v>
      </c>
      <c r="F53" s="93">
        <f t="shared" si="1"/>
        <v>68.813437478399123</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228038.03</v>
      </c>
      <c r="E63" s="104">
        <f t="shared" si="12"/>
        <v>168714.51</v>
      </c>
      <c r="F63" s="93">
        <f t="shared" si="1"/>
        <v>73.985251495112465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228038.03</v>
      </c>
      <c r="E64" s="247">
        <v>168714.51</v>
      </c>
      <c r="F64" s="93">
        <f t="shared" si="1"/>
        <v>73.985251495112465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123901.70999999999</v>
      </c>
      <c r="E68" s="104">
        <f t="shared" si="13"/>
        <v>269390.58</v>
      </c>
      <c r="F68" s="93">
        <f t="shared" si="1"/>
        <v>217.42281038736274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5733.24</v>
      </c>
      <c r="E69" s="104">
        <f t="shared" si="14"/>
        <v>82454.42</v>
      </c>
      <c r="F69" s="93">
        <f t="shared" si="1"/>
        <v>1438.1819006355918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5733.24</v>
      </c>
      <c r="E70" s="104">
        <f t="shared" si="15"/>
        <v>80434.98</v>
      </c>
      <c r="F70" s="93">
        <f t="shared" si="1"/>
        <v>1402.9585365343155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5733.24</v>
      </c>
      <c r="E72" s="247">
        <v>80434.98</v>
      </c>
      <c r="F72" s="93">
        <f t="shared" si="1"/>
        <v>1402.9585365343155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2019.44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42094.15</v>
      </c>
      <c r="E78" s="104">
        <f>E79+SUM(E82:E84)-E85+E86</f>
        <v>82544.710000000006</v>
      </c>
      <c r="F78" s="93">
        <f t="shared" si="1"/>
        <v>196.09544319103725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42094.15</v>
      </c>
      <c r="E86" s="247">
        <v>82544.710000000006</v>
      </c>
      <c r="F86" s="93">
        <f t="shared" si="1"/>
        <v>196.09544319103725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60190.31</v>
      </c>
      <c r="E146" s="104">
        <f t="shared" si="26"/>
        <v>95377.510000000009</v>
      </c>
      <c r="F146" s="93">
        <f t="shared" si="1"/>
        <v>158.45990824768973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40600.39</v>
      </c>
      <c r="E149" s="104">
        <f t="shared" si="27"/>
        <v>51135.01</v>
      </c>
      <c r="F149" s="93">
        <f t="shared" si="1"/>
        <v>125.94709065602572</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40600.39</v>
      </c>
      <c r="E155" s="247">
        <v>51135.01</v>
      </c>
      <c r="F155" s="93">
        <f t="shared" si="1"/>
        <v>125.94709065602572</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145.26</v>
      </c>
      <c r="E159" s="247">
        <v>139.07</v>
      </c>
      <c r="F159" s="93">
        <f t="shared" si="1"/>
        <v>95.738675478452421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1064.23</v>
      </c>
      <c r="E160" s="247">
        <v>1571.2</v>
      </c>
      <c r="F160" s="93">
        <f t="shared" si="1"/>
        <v>147.63725886321566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19920.36</v>
      </c>
      <c r="E161" s="247">
        <v>44282.35</v>
      </c>
      <c r="F161" s="93">
        <f t="shared" si="1"/>
        <v>222.29693640074774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210.19</v>
      </c>
      <c r="E162" s="247">
        <v>0</v>
      </c>
      <c r="F162" s="93">
        <f t="shared" si="1"/>
        <v>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1750.12</v>
      </c>
      <c r="E163" s="247">
        <v>1750.12</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6430.47</v>
      </c>
      <c r="E164" s="104">
        <f t="shared" si="28"/>
        <v>626.32000000000005</v>
      </c>
      <c r="F164" s="93">
        <f t="shared" si="1"/>
        <v>9.7398790446110475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6430.47</v>
      </c>
      <c r="E166" s="247">
        <v>626.32000000000005</v>
      </c>
      <c r="F166" s="93">
        <f t="shared" si="1"/>
        <v>9.7398790446110475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9453.5400000000009</v>
      </c>
      <c r="E170" s="104">
        <f t="shared" si="29"/>
        <v>8387.6200000000008</v>
      </c>
      <c r="F170" s="93">
        <f t="shared" si="1"/>
        <v>88.724647063428094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3060.54</v>
      </c>
      <c r="E171" s="247">
        <v>101</v>
      </c>
      <c r="F171" s="93">
        <f t="shared" si="1"/>
        <v>3.3000712292601957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6393</v>
      </c>
      <c r="E173" s="247">
        <v>8286.6200000000008</v>
      </c>
      <c r="F173" s="93">
        <f t="shared" si="1"/>
        <v>129.62020960425465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7917158.370000001</v>
      </c>
      <c r="E175" s="104">
        <f t="shared" si="30"/>
        <v>7939225.2699999996</v>
      </c>
      <c r="F175" s="93">
        <f t="shared" si="1"/>
        <v>100.2787224780499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5120065.3900000006</v>
      </c>
      <c r="E176" s="104">
        <f t="shared" si="31"/>
        <v>5299266.92</v>
      </c>
      <c r="F176" s="93">
        <f t="shared" si="1"/>
        <v>103.49998518280641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3197835.95</v>
      </c>
      <c r="E177" s="104">
        <f t="shared" si="32"/>
        <v>3687400.73</v>
      </c>
      <c r="F177" s="93">
        <f t="shared" si="1"/>
        <v>115.30925249620762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472094.56</v>
      </c>
      <c r="E178" s="247">
        <v>563683.97</v>
      </c>
      <c r="F178" s="93">
        <f t="shared" si="1"/>
        <v>119.40064931059572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942393.94</v>
      </c>
      <c r="E179" s="247">
        <v>493956.7</v>
      </c>
      <c r="F179" s="93">
        <f t="shared" si="1"/>
        <v>52.415097236300149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24424.240000000002</v>
      </c>
      <c r="E180" s="104">
        <f t="shared" si="33"/>
        <v>30.6</v>
      </c>
      <c r="F180" s="93">
        <f t="shared" si="1"/>
        <v>0.12528537223676151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24424.240000000002</v>
      </c>
      <c r="E183" s="247">
        <v>30.6</v>
      </c>
      <c r="F183" s="93">
        <f t="shared" si="1"/>
        <v>0.12528537223676151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1758923.21</v>
      </c>
      <c r="E188" s="247">
        <v>2629729.46</v>
      </c>
      <c r="F188" s="93">
        <f t="shared" si="1"/>
        <v>149.50791740362558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21264.1</v>
      </c>
      <c r="E189" s="247">
        <v>45475.12</v>
      </c>
      <c r="F189" s="93">
        <f t="shared" si="1"/>
        <v>213.8586631928932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1787741.0599999998</v>
      </c>
      <c r="E206" s="104">
        <f t="shared" si="37"/>
        <v>1549324.1</v>
      </c>
      <c r="F206" s="93">
        <f t="shared" si="1"/>
        <v>86.663786756679414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1787741.0599999998</v>
      </c>
      <c r="E207" s="104">
        <f t="shared" si="38"/>
        <v>1549324.1</v>
      </c>
      <c r="F207" s="93">
        <f t="shared" si="1"/>
        <v>86.663786756679414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1682245.42</v>
      </c>
      <c r="E208" s="247">
        <v>1549324.1</v>
      </c>
      <c r="F208" s="93">
        <f t="shared" si="1"/>
        <v>92.098577388309977</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105495.64</v>
      </c>
      <c r="E212" s="247"/>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113224.28</v>
      </c>
      <c r="E234" s="104">
        <f t="shared" si="40"/>
        <v>17066.97</v>
      </c>
      <c r="F234" s="93">
        <f t="shared" si="1"/>
        <v>15.0735955220912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113224.28</v>
      </c>
      <c r="E236" s="247">
        <v>17066.97</v>
      </c>
      <c r="F236" s="93">
        <f t="shared" si="1"/>
        <v>15.0735955220912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2797092.9800000004</v>
      </c>
      <c r="E237" s="104">
        <f t="shared" si="41"/>
        <v>2639958.35</v>
      </c>
      <c r="F237" s="93">
        <f t="shared" si="1"/>
        <v>94.382216425283076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5864396.4700000007</v>
      </c>
      <c r="E238" s="104">
        <f t="shared" si="42"/>
        <v>6039053.8300000001</v>
      </c>
      <c r="F238" s="93">
        <f t="shared" si="1"/>
        <v>102.97826657685032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7652137.5300000003</v>
      </c>
      <c r="E239" s="104">
        <f t="shared" si="43"/>
        <v>7588377.9299999997</v>
      </c>
      <c r="F239" s="93">
        <f t="shared" si="1"/>
        <v>99.166773992887187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7554368.3799999999</v>
      </c>
      <c r="E240" s="247">
        <v>7493653.8099999996</v>
      </c>
      <c r="F240" s="93">
        <f t="shared" si="1"/>
        <v>99.196298526283925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97769.15</v>
      </c>
      <c r="E241" s="247">
        <v>94724.12</v>
      </c>
      <c r="F241" s="93">
        <f t="shared" si="1"/>
        <v>96.885489952607756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1787741.06</v>
      </c>
      <c r="E242" s="104">
        <f t="shared" si="44"/>
        <v>1549324.1</v>
      </c>
      <c r="F242" s="93">
        <f t="shared" si="1"/>
        <v>86.6637867566794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1787741.06</v>
      </c>
      <c r="E244" s="247">
        <v>1549324.1</v>
      </c>
      <c r="F244" s="93">
        <f t="shared" si="1"/>
        <v>86.6637867566794</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-3138398.8000000003</v>
      </c>
      <c r="E245" s="104">
        <f t="shared" si="45"/>
        <v>-3498911.42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105495.64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105495.64</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3243894.4400000004</v>
      </c>
      <c r="E250" s="104">
        <f t="shared" si="47"/>
        <v>3498911.42</v>
      </c>
      <c r="F250" s="93">
        <f t="shared" si="1"/>
        <v>107.86144508450772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2539637.66</v>
      </c>
      <c r="E251" s="247">
        <v>2635842.04</v>
      </c>
      <c r="F251" s="93">
        <f t="shared" si="1"/>
        <v>103.78811440369016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704256.78</v>
      </c>
      <c r="E252" s="247">
        <v>863069.38</v>
      </c>
      <c r="F252" s="93">
        <f t="shared" si="1"/>
        <v>122.55038283053518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64653.43</v>
      </c>
      <c r="E255" s="247">
        <v>99189.62</v>
      </c>
      <c r="F255" s="93">
        <f t="shared" si="1"/>
        <v>153.41741343034701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6441.88</v>
      </c>
      <c r="E256" s="247">
        <v>626.32000000000005</v>
      </c>
      <c r="F256" s="93">
        <f t="shared" si="1"/>
        <v>9.7226275559308775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1240766.67</v>
      </c>
      <c r="E259" s="104">
        <f t="shared" si="49"/>
        <v>1442655.27</v>
      </c>
      <c r="F259" s="93">
        <f t="shared" si="1"/>
        <v>116.27127846688532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1240766.67</v>
      </c>
      <c r="E260" s="248">
        <v>1442655.27</v>
      </c>
      <c r="F260" s="97">
        <f t="shared" si="1"/>
        <v>116.27127846688532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372.41</v>
      </c>
      <c r="E264" s="247">
        <v>945.18</v>
      </c>
      <c r="F264" s="93">
        <f t="shared" si="50"/>
        <v>253.8009183426868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61568.02</v>
      </c>
      <c r="E265" s="247">
        <v>96182.45</v>
      </c>
      <c r="F265" s="93">
        <f t="shared" si="50"/>
        <v>156.22144418482193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6430.47</v>
      </c>
      <c r="E267" s="247">
        <v>626.32000000000005</v>
      </c>
      <c r="F267" s="93">
        <f t="shared" si="50"/>
        <v>9.7398790446110475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13176.25</v>
      </c>
      <c r="E268" s="247">
        <v>10942.22</v>
      </c>
      <c r="F268" s="93">
        <f t="shared" si="50"/>
        <v>83.045024191253191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24454.799999999999</v>
      </c>
      <c r="E269" s="247">
        <v>67790.39</v>
      </c>
      <c r="F269" s="93">
        <f t="shared" si="50"/>
        <v>277.20688780934626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4463.1000000000004</v>
      </c>
      <c r="E271" s="247">
        <v>3812.1</v>
      </c>
      <c r="F271" s="93">
        <f t="shared" si="50"/>
        <v>85.413725885595198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760832.17</v>
      </c>
      <c r="E287" s="247">
        <v>226986.27</v>
      </c>
      <c r="F287" s="93">
        <f t="shared" si="50"/>
        <v>29.833947478850686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2437003.7799999998</v>
      </c>
      <c r="E288" s="247">
        <v>3460414.46</v>
      </c>
      <c r="F288" s="93">
        <f t="shared" si="50"/>
        <v>141.99462833824578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17453.79</v>
      </c>
      <c r="E289" s="247">
        <v>1850.12</v>
      </c>
      <c r="F289" s="93">
        <f t="shared" si="50"/>
        <v>10.600104619111377</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3810.31</v>
      </c>
      <c r="E290" s="247">
        <v>43625</v>
      </c>
      <c r="F290" s="93">
        <f t="shared" si="50"/>
        <v>1144.9199671417812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1787741.06</v>
      </c>
      <c r="E294" s="247">
        <v>1549324.1</v>
      </c>
      <c r="F294" s="93">
        <f t="shared" si="50"/>
        <v>86.6637867566794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1753829.51</v>
      </c>
      <c r="E295" s="247">
        <v>2611566.56</v>
      </c>
      <c r="F295" s="93">
        <f t="shared" si="50"/>
        <v>148.90652398704364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5093.7</v>
      </c>
      <c r="E297" s="247">
        <v>18162.900000000001</v>
      </c>
      <c r="F297" s="93">
        <f t="shared" si="50"/>
        <v>356.5757700689087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02" sqref="D10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7803465.1200000001</v>
      </c>
      <c r="E89" s="81">
        <f t="shared" si="17"/>
        <v>8908444.1500000004</v>
      </c>
      <c r="F89" s="63">
        <f t="shared" si="1"/>
        <v>114.16010724733015</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423374.39</v>
      </c>
      <c r="E90" s="81">
        <f t="shared" si="18"/>
        <v>381375.42</v>
      </c>
      <c r="F90" s="63">
        <f t="shared" si="1"/>
        <v>90.079945553626899</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381216.82</v>
      </c>
      <c r="E91" s="249">
        <v>381375.42</v>
      </c>
      <c r="F91" s="63">
        <f t="shared" si="1"/>
        <v>100.04160362074263</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42157.57</v>
      </c>
      <c r="E92" s="249"/>
      <c r="F92" s="63">
        <f t="shared" si="1"/>
        <v>0</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7380090.7300000004</v>
      </c>
      <c r="E99" s="81">
        <f t="shared" si="20"/>
        <v>8527068.7300000004</v>
      </c>
      <c r="F99" s="63">
        <f t="shared" si="1"/>
        <v>115.54151624908275</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7380090.7300000004</v>
      </c>
      <c r="E101" s="249">
        <v>8527068.7300000004</v>
      </c>
      <c r="F101" s="63">
        <f t="shared" si="1"/>
        <v>115.54151624908275</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7803465.1200000001</v>
      </c>
      <c r="E141" s="106">
        <f t="shared" si="28"/>
        <v>8908444.1500000004</v>
      </c>
      <c r="F141" s="82">
        <f t="shared" si="1"/>
        <v>114.16010724733015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179.58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179.58</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179.58</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179.58</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F12" sqref="F1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5006841.13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9765054.4899999984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9506485.1199999992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6414318.8499999996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2163894.37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39238.82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889033.08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258569.37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9489695.6700000018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9016920.3500000015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6322729.4500000002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2612331.6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63632.46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18226.84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234358.36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238416.96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238416.96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5282199.9499999955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228836.38999999998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226986.27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226973.28999999998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78328.679999999993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65920.899999999994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59077.66</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23646.05</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12.98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12.98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1850.12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100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1750.12</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5053363.5600000005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3460414.46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43625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1549324.1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34057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2024-01-30T08:14:20Z</cp:lastPrinted>
  <dcterms:created xsi:type="dcterms:W3CDTF">2022-04-01T05:14:30Z</dcterms:created>
  <dcterms:modified xsi:type="dcterms:W3CDTF">2024-02-19T10:40:45Z</dcterms:modified>
</cp:coreProperties>
</file>